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210" activeTab="0"/>
  </bookViews>
  <sheets>
    <sheet name="COGS" sheetId="1" r:id="rId1"/>
  </sheets>
  <definedNames>
    <definedName name="_xlnm.Print_Area" localSheetId="0">'COGS'!$A$1:$K$48</definedName>
  </definedNames>
  <calcPr fullCalcOnLoad="1"/>
</workbook>
</file>

<file path=xl/sharedStrings.xml><?xml version="1.0" encoding="utf-8"?>
<sst xmlns="http://schemas.openxmlformats.org/spreadsheetml/2006/main" count="32" uniqueCount="25">
  <si>
    <t>Date</t>
  </si>
  <si>
    <t>VISIT EXCELTEMPLATE.NET FOR MORE TEMPLATES AND UPDATES</t>
  </si>
  <si>
    <t>COST OF GOOD SOLDS</t>
  </si>
  <si>
    <t>Company Name :</t>
  </si>
  <si>
    <t>Beginning Inventory :</t>
  </si>
  <si>
    <t>Unit</t>
  </si>
  <si>
    <t>PO #</t>
  </si>
  <si>
    <t>Total Price</t>
  </si>
  <si>
    <t>Sold Unit :</t>
  </si>
  <si>
    <t>Ending Inventory :</t>
  </si>
  <si>
    <t>FIFO</t>
  </si>
  <si>
    <t>LIFO</t>
  </si>
  <si>
    <t xml:space="preserve"> unit</t>
  </si>
  <si>
    <t>Item Name</t>
  </si>
  <si>
    <t>Month Period :</t>
  </si>
  <si>
    <t xml:space="preserve"> </t>
  </si>
  <si>
    <t>Beginning Inventory Price (USD) :</t>
  </si>
  <si>
    <t>Price (USD)</t>
  </si>
  <si>
    <t>Electronic Goods Inc.</t>
  </si>
  <si>
    <t>Mobile Phone Battery</t>
  </si>
  <si>
    <t>Average</t>
  </si>
  <si>
    <t>Per unit</t>
  </si>
  <si>
    <t>Total</t>
  </si>
  <si>
    <t>COGS (USD)</t>
  </si>
  <si>
    <t>Per Unit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</si>
</sst>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[$-409]dddd\,\ mmmm\ dd\,\ yyyy"/>
    <numFmt numFmtId="167" formatCode="[$-409]d\-mmm;@"/>
    <numFmt numFmtId="168" formatCode="[$-409]d\-mmm\-yy;@"/>
    <numFmt numFmtId="169" formatCode="[$-409]mmmm\-yy;@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4"/>
      <color indexed="9"/>
      <name val="Verdana"/>
      <family val="2"/>
    </font>
    <font>
      <u val="single"/>
      <sz val="10"/>
      <color indexed="12"/>
      <name val="Arial"/>
      <family val="2"/>
    </font>
    <font>
      <b/>
      <sz val="12"/>
      <color indexed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10" borderId="1" applyNumberFormat="0" applyAlignment="0" applyProtection="0"/>
    <xf numFmtId="0" fontId="12" fillId="0" borderId="6" applyNumberFormat="0" applyFill="0" applyAlignment="0" applyProtection="0"/>
    <xf numFmtId="0" fontId="13" fillId="6" borderId="0" applyNumberFormat="0" applyBorder="0" applyAlignment="0" applyProtection="0"/>
    <xf numFmtId="0" fontId="0" fillId="6" borderId="7" applyNumberFormat="0" applyFont="0" applyAlignment="0" applyProtection="0"/>
    <xf numFmtId="0" fontId="14" fillId="16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0" fillId="18" borderId="1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171" fontId="19" fillId="0" borderId="0" xfId="0" applyNumberFormat="1" applyFont="1" applyAlignment="1" applyProtection="1">
      <alignment vertical="center"/>
      <protection locked="0"/>
    </xf>
    <xf numFmtId="171" fontId="19" fillId="0" borderId="10" xfId="42" applyNumberFormat="1" applyFont="1" applyBorder="1" applyAlignment="1" applyProtection="1">
      <alignment vertical="center"/>
      <protection locked="0"/>
    </xf>
    <xf numFmtId="0" fontId="21" fillId="18" borderId="0" xfId="0" applyFont="1" applyFill="1" applyAlignment="1" applyProtection="1">
      <alignment vertical="center"/>
      <protection locked="0"/>
    </xf>
    <xf numFmtId="171" fontId="19" fillId="0" borderId="11" xfId="42" applyNumberFormat="1" applyFont="1" applyBorder="1" applyAlignment="1" applyProtection="1">
      <alignment vertical="center"/>
      <protection locked="0"/>
    </xf>
    <xf numFmtId="169" fontId="19" fillId="0" borderId="12" xfId="0" applyNumberFormat="1" applyFont="1" applyBorder="1" applyAlignment="1" applyProtection="1">
      <alignment vertical="center"/>
      <protection locked="0"/>
    </xf>
    <xf numFmtId="171" fontId="19" fillId="0" borderId="12" xfId="42" applyNumberFormat="1" applyFont="1" applyBorder="1" applyAlignment="1" applyProtection="1">
      <alignment vertical="center"/>
      <protection locked="0"/>
    </xf>
    <xf numFmtId="167" fontId="19" fillId="0" borderId="10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Alignment="1" applyProtection="1">
      <alignment vertical="center"/>
      <protection locked="0"/>
    </xf>
    <xf numFmtId="171" fontId="19" fillId="8" borderId="13" xfId="42" applyNumberFormat="1" applyFont="1" applyFill="1" applyBorder="1" applyAlignment="1" applyProtection="1">
      <alignment vertical="center"/>
      <protection hidden="1"/>
    </xf>
    <xf numFmtId="171" fontId="19" fillId="8" borderId="13" xfId="0" applyNumberFormat="1" applyFont="1" applyFill="1" applyBorder="1" applyAlignment="1" applyProtection="1">
      <alignment vertical="center"/>
      <protection hidden="1"/>
    </xf>
    <xf numFmtId="171" fontId="19" fillId="8" borderId="14" xfId="42" applyNumberFormat="1" applyFont="1" applyFill="1" applyBorder="1" applyAlignment="1" applyProtection="1">
      <alignment vertical="center"/>
      <protection hidden="1"/>
    </xf>
    <xf numFmtId="171" fontId="19" fillId="8" borderId="10" xfId="42" applyNumberFormat="1" applyFont="1" applyFill="1" applyBorder="1" applyAlignment="1" applyProtection="1">
      <alignment vertical="center"/>
      <protection hidden="1"/>
    </xf>
    <xf numFmtId="171" fontId="19" fillId="8" borderId="10" xfId="42" applyNumberFormat="1" applyFont="1" applyFill="1" applyBorder="1" applyAlignment="1" applyProtection="1">
      <alignment horizontal="center" vertical="center"/>
      <protection hidden="1"/>
    </xf>
    <xf numFmtId="0" fontId="19" fillId="8" borderId="10" xfId="0" applyFont="1" applyFill="1" applyBorder="1" applyAlignment="1" applyProtection="1">
      <alignment horizontal="center" vertical="center"/>
      <protection hidden="1"/>
    </xf>
    <xf numFmtId="171" fontId="19" fillId="8" borderId="12" xfId="42" applyNumberFormat="1" applyFont="1" applyFill="1" applyBorder="1" applyAlignment="1" applyProtection="1">
      <alignment vertical="center"/>
      <protection hidden="1"/>
    </xf>
    <xf numFmtId="0" fontId="19" fillId="8" borderId="15" xfId="0" applyFont="1" applyFill="1" applyBorder="1" applyAlignment="1" applyProtection="1">
      <alignment vertical="center"/>
      <protection hidden="1"/>
    </xf>
    <xf numFmtId="0" fontId="19" fillId="8" borderId="0" xfId="0" applyFont="1" applyFill="1" applyAlignment="1" applyProtection="1">
      <alignment vertical="center"/>
      <protection hidden="1"/>
    </xf>
    <xf numFmtId="0" fontId="19" fillId="8" borderId="13" xfId="0" applyFont="1" applyFill="1" applyBorder="1" applyAlignment="1" applyProtection="1">
      <alignment vertical="center"/>
      <protection hidden="1"/>
    </xf>
    <xf numFmtId="171" fontId="19" fillId="8" borderId="16" xfId="42" applyNumberFormat="1" applyFont="1" applyFill="1" applyBorder="1" applyAlignment="1" applyProtection="1">
      <alignment horizontal="center" vertical="center"/>
      <protection hidden="1" locked="0"/>
    </xf>
    <xf numFmtId="172" fontId="19" fillId="8" borderId="16" xfId="42" applyNumberFormat="1" applyFont="1" applyFill="1" applyBorder="1" applyAlignment="1" applyProtection="1">
      <alignment horizontal="center" vertical="center"/>
      <protection hidden="1" locked="0"/>
    </xf>
    <xf numFmtId="0" fontId="19" fillId="0" borderId="16" xfId="0" applyFont="1" applyBorder="1" applyAlignment="1" applyProtection="1">
      <alignment horizontal="center" vertical="center"/>
      <protection locked="0"/>
    </xf>
    <xf numFmtId="171" fontId="19" fillId="8" borderId="16" xfId="42" applyNumberFormat="1" applyFont="1" applyFill="1" applyBorder="1" applyAlignment="1" applyProtection="1">
      <alignment horizontal="center" vertical="center"/>
      <protection hidden="1"/>
    </xf>
    <xf numFmtId="172" fontId="19" fillId="8" borderId="16" xfId="42" applyNumberFormat="1" applyFont="1" applyFill="1" applyBorder="1" applyAlignment="1" applyProtection="1">
      <alignment horizontal="center" vertical="center"/>
      <protection hidden="1"/>
    </xf>
    <xf numFmtId="0" fontId="20" fillId="18" borderId="16" xfId="0" applyFont="1" applyFill="1" applyBorder="1" applyAlignment="1" applyProtection="1">
      <alignment horizontal="right" vertical="center"/>
      <protection locked="0"/>
    </xf>
    <xf numFmtId="171" fontId="20" fillId="18" borderId="16" xfId="0" applyNumberFormat="1" applyFont="1" applyFill="1" applyBorder="1" applyAlignment="1" applyProtection="1">
      <alignment horizontal="center" vertical="center"/>
      <protection locked="0"/>
    </xf>
    <xf numFmtId="0" fontId="20" fillId="18" borderId="16" xfId="0" applyFont="1" applyFill="1" applyBorder="1" applyAlignment="1" applyProtection="1">
      <alignment vertical="center"/>
      <protection locked="0"/>
    </xf>
    <xf numFmtId="0" fontId="21" fillId="18" borderId="0" xfId="0" applyFont="1" applyFill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left" vertical="center"/>
      <protection locked="0"/>
    </xf>
    <xf numFmtId="0" fontId="23" fillId="18" borderId="0" xfId="52" applyFont="1" applyFill="1" applyAlignment="1" applyProtection="1">
      <alignment horizontal="center" vertical="center"/>
      <protection locked="0"/>
    </xf>
    <xf numFmtId="0" fontId="20" fillId="18" borderId="15" xfId="0" applyFont="1" applyFill="1" applyBorder="1" applyAlignment="1" applyProtection="1">
      <alignment horizontal="center" vertical="center"/>
      <protection locked="0"/>
    </xf>
    <xf numFmtId="0" fontId="20" fillId="18" borderId="14" xfId="0" applyFont="1" applyFill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EFEFEF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showGridLines="0" tabSelected="1" workbookViewId="0" topLeftCell="A1">
      <selection activeCell="L6" sqref="L6"/>
    </sheetView>
  </sheetViews>
  <sheetFormatPr defaultColWidth="9.140625" defaultRowHeight="12.75"/>
  <cols>
    <col min="1" max="1" width="15.140625" style="1" customWidth="1"/>
    <col min="2" max="2" width="20.00390625" style="1" customWidth="1"/>
    <col min="3" max="3" width="12.28125" style="1" customWidth="1"/>
    <col min="4" max="4" width="21.421875" style="1" customWidth="1"/>
    <col min="5" max="5" width="14.7109375" style="1" customWidth="1"/>
    <col min="6" max="6" width="10.00390625" style="1" customWidth="1"/>
    <col min="7" max="7" width="12.140625" style="3" bestFit="1" customWidth="1"/>
    <col min="8" max="11" width="11.7109375" style="1" hidden="1" customWidth="1"/>
    <col min="12" max="16384" width="9.140625" style="1" customWidth="1"/>
  </cols>
  <sheetData>
    <row r="1" spans="1:11" ht="18" customHeight="1">
      <c r="A1" s="32" t="s">
        <v>2</v>
      </c>
      <c r="B1" s="32"/>
      <c r="C1" s="32"/>
      <c r="D1" s="32"/>
      <c r="E1" s="32"/>
      <c r="F1" s="32"/>
      <c r="G1" s="32"/>
      <c r="H1" s="8"/>
      <c r="I1" s="8"/>
      <c r="J1" s="8"/>
      <c r="K1" s="8"/>
    </row>
    <row r="2" ht="18" customHeight="1"/>
    <row r="3" spans="2:5" ht="18" customHeight="1">
      <c r="B3" s="2" t="s">
        <v>3</v>
      </c>
      <c r="C3" s="33" t="s">
        <v>18</v>
      </c>
      <c r="D3" s="33"/>
      <c r="E3" s="33"/>
    </row>
    <row r="4" spans="2:3" ht="18" customHeight="1">
      <c r="B4" s="2" t="s">
        <v>14</v>
      </c>
      <c r="C4" s="10">
        <v>39904</v>
      </c>
    </row>
    <row r="5" spans="2:20" ht="18" customHeight="1">
      <c r="B5" s="2" t="s">
        <v>4</v>
      </c>
      <c r="C5" s="11">
        <v>100</v>
      </c>
      <c r="D5" s="1" t="s">
        <v>12</v>
      </c>
      <c r="E5" s="29" t="s">
        <v>23</v>
      </c>
      <c r="F5" s="30" t="s">
        <v>22</v>
      </c>
      <c r="G5" s="31" t="s">
        <v>24</v>
      </c>
      <c r="K5" s="1" t="s">
        <v>21</v>
      </c>
      <c r="N5" s="13"/>
      <c r="O5" s="13"/>
      <c r="P5" s="13"/>
      <c r="Q5" s="13"/>
      <c r="R5" s="13"/>
      <c r="S5" s="13"/>
      <c r="T5" s="13"/>
    </row>
    <row r="6" spans="2:20" ht="18" customHeight="1">
      <c r="B6" s="2" t="s">
        <v>16</v>
      </c>
      <c r="C6" s="9">
        <v>30</v>
      </c>
      <c r="D6" s="1" t="s">
        <v>15</v>
      </c>
      <c r="E6" s="26" t="s">
        <v>20</v>
      </c>
      <c r="F6" s="24">
        <f>C8*SUMPRODUCT(E11:E46,F11:F46)/SUM(F11:F46)</f>
        <v>15600</v>
      </c>
      <c r="G6" s="25">
        <f>F6/C8</f>
        <v>32.5</v>
      </c>
      <c r="N6" s="13"/>
      <c r="O6" s="13"/>
      <c r="P6" s="13"/>
      <c r="Q6" s="13"/>
      <c r="R6" s="13"/>
      <c r="S6" s="13"/>
      <c r="T6" s="13"/>
    </row>
    <row r="7" spans="2:20" ht="18" customHeight="1">
      <c r="B7" s="2" t="s">
        <v>8</v>
      </c>
      <c r="C7" s="9">
        <v>520</v>
      </c>
      <c r="D7" s="1" t="s">
        <v>12</v>
      </c>
      <c r="E7" s="26" t="s">
        <v>10</v>
      </c>
      <c r="F7" s="27">
        <f>SUMPRODUCT(I11:I46,E11:E46)</f>
        <v>15180</v>
      </c>
      <c r="G7" s="28">
        <f>F7/C8</f>
        <v>31.625</v>
      </c>
      <c r="N7" s="13"/>
      <c r="O7" s="13"/>
      <c r="P7" s="13"/>
      <c r="Q7" s="13"/>
      <c r="R7" s="13"/>
      <c r="S7" s="13"/>
      <c r="T7" s="13"/>
    </row>
    <row r="8" spans="2:20" ht="18" customHeight="1">
      <c r="B8" s="2" t="s">
        <v>9</v>
      </c>
      <c r="C8" s="20">
        <f>SUM(F11:F46)-C7</f>
        <v>480</v>
      </c>
      <c r="D8" s="1" t="s">
        <v>12</v>
      </c>
      <c r="E8" s="26" t="s">
        <v>11</v>
      </c>
      <c r="F8" s="27">
        <f>SUMPRODUCT(K11:K46,E11:E46)</f>
        <v>18480</v>
      </c>
      <c r="G8" s="28">
        <f>F8/C8</f>
        <v>38.5</v>
      </c>
      <c r="N8" s="13"/>
      <c r="O8" s="13"/>
      <c r="P8" s="13"/>
      <c r="Q8" s="13"/>
      <c r="R8" s="13"/>
      <c r="S8" s="13"/>
      <c r="T8" s="13"/>
    </row>
    <row r="9" ht="18" customHeight="1">
      <c r="F9" s="6"/>
    </row>
    <row r="10" spans="1:11" s="3" customFormat="1" ht="18" customHeight="1">
      <c r="A10" s="4" t="s">
        <v>0</v>
      </c>
      <c r="B10" s="4" t="s">
        <v>6</v>
      </c>
      <c r="C10" s="35" t="s">
        <v>13</v>
      </c>
      <c r="D10" s="36"/>
      <c r="E10" s="4" t="s">
        <v>17</v>
      </c>
      <c r="F10" s="4" t="s">
        <v>5</v>
      </c>
      <c r="G10" s="4" t="s">
        <v>7</v>
      </c>
      <c r="H10" s="35" t="s">
        <v>10</v>
      </c>
      <c r="I10" s="36"/>
      <c r="J10" s="35" t="s">
        <v>11</v>
      </c>
      <c r="K10" s="36"/>
    </row>
    <row r="11" spans="1:11" ht="18" customHeight="1">
      <c r="A11" s="21" t="str">
        <f>"  Beginning Inventory as of  "&amp;TEXT(C4,"d mmm yy")</f>
        <v>  Beginning Inventory as of  1 Apr 09</v>
      </c>
      <c r="B11" s="22"/>
      <c r="C11" s="23"/>
      <c r="D11" s="23"/>
      <c r="E11" s="14">
        <f>C6</f>
        <v>30</v>
      </c>
      <c r="F11" s="14">
        <f>C5</f>
        <v>100</v>
      </c>
      <c r="G11" s="14">
        <f>F11*E11</f>
        <v>3000</v>
      </c>
      <c r="H11" s="14">
        <f>C7-F11</f>
        <v>420</v>
      </c>
      <c r="I11" s="15">
        <f>IF(F11&lt;H11,F11,IF(ABS(H11)&lt;F11,F11-ABS(H11),0))</f>
        <v>100</v>
      </c>
      <c r="J11" s="16">
        <f>C8-F11</f>
        <v>380</v>
      </c>
      <c r="K11" s="17">
        <f>IF(J11&gt;F11,0,IF(ABS(J11)&gt;F11,F11,ABS(J11)))</f>
        <v>0</v>
      </c>
    </row>
    <row r="12" spans="1:11" ht="18" customHeight="1">
      <c r="A12" s="12">
        <v>39907</v>
      </c>
      <c r="B12" s="5">
        <v>101</v>
      </c>
      <c r="C12" s="37" t="s">
        <v>19</v>
      </c>
      <c r="D12" s="38"/>
      <c r="E12" s="7">
        <v>29</v>
      </c>
      <c r="F12" s="7">
        <v>500</v>
      </c>
      <c r="G12" s="18">
        <f>F12*E12</f>
        <v>14500</v>
      </c>
      <c r="H12" s="17">
        <f>H11-F12</f>
        <v>-80</v>
      </c>
      <c r="I12" s="15">
        <f>IF(F12&lt;H12,F12,IF(ABS(H12)&lt;F12,F12-ABS(H12),0))</f>
        <v>420</v>
      </c>
      <c r="J12" s="17">
        <f>J11-F12</f>
        <v>-120</v>
      </c>
      <c r="K12" s="17">
        <f>IF(J12&gt;F12,0,IF(ABS(J12)&gt;F12,F12,ABS(J12)))</f>
        <v>120</v>
      </c>
    </row>
    <row r="13" spans="1:11" ht="18" customHeight="1">
      <c r="A13" s="12">
        <v>39915</v>
      </c>
      <c r="B13" s="5">
        <v>102</v>
      </c>
      <c r="C13" s="37" t="s">
        <v>19</v>
      </c>
      <c r="D13" s="38"/>
      <c r="E13" s="7">
        <v>35</v>
      </c>
      <c r="F13" s="7">
        <v>250</v>
      </c>
      <c r="G13" s="18">
        <f>F13*E13</f>
        <v>8750</v>
      </c>
      <c r="H13" s="17">
        <f>H12-F13</f>
        <v>-330</v>
      </c>
      <c r="I13" s="15">
        <f>IF(F13&lt;H13,F13,IF(ABS(H13)&lt;F13,F13-ABS(H13),0))</f>
        <v>0</v>
      </c>
      <c r="J13" s="17">
        <f>J12-F13</f>
        <v>-370</v>
      </c>
      <c r="K13" s="17">
        <f>IF(J13&gt;F13,0,IF(ABS(J13)&gt;F13,F13,ABS(J13)))</f>
        <v>250</v>
      </c>
    </row>
    <row r="14" spans="1:11" ht="18" customHeight="1">
      <c r="A14" s="12">
        <v>39922</v>
      </c>
      <c r="B14" s="5">
        <v>103</v>
      </c>
      <c r="C14" s="37" t="s">
        <v>19</v>
      </c>
      <c r="D14" s="38"/>
      <c r="E14" s="7">
        <v>40</v>
      </c>
      <c r="F14" s="7">
        <v>100</v>
      </c>
      <c r="G14" s="18">
        <f>F14*E14</f>
        <v>4000</v>
      </c>
      <c r="H14" s="17">
        <f>H13-F14</f>
        <v>-430</v>
      </c>
      <c r="I14" s="15">
        <f>IF(F14&lt;H14,F14,IF(ABS(H14)&lt;F14,F14-ABS(H14),0))</f>
        <v>0</v>
      </c>
      <c r="J14" s="17">
        <f>J13-F14</f>
        <v>-470</v>
      </c>
      <c r="K14" s="17">
        <f>IF(J14&gt;F14,0,IF(ABS(J14)&gt;F14,F14,ABS(J14)))</f>
        <v>100</v>
      </c>
    </row>
    <row r="15" spans="1:11" ht="18" customHeight="1">
      <c r="A15" s="12">
        <v>39928</v>
      </c>
      <c r="B15" s="5">
        <v>104</v>
      </c>
      <c r="C15" s="37" t="s">
        <v>19</v>
      </c>
      <c r="D15" s="38"/>
      <c r="E15" s="7">
        <v>45</v>
      </c>
      <c r="F15" s="7">
        <v>50</v>
      </c>
      <c r="G15" s="18">
        <f>F15*E15</f>
        <v>2250</v>
      </c>
      <c r="H15" s="17">
        <f>H14-F15</f>
        <v>-480</v>
      </c>
      <c r="I15" s="15">
        <f>IF(F15&lt;H15,F15,IF(ABS(H15)&lt;F15,F15-ABS(H15),0))</f>
        <v>0</v>
      </c>
      <c r="J15" s="17">
        <f>J14-F15</f>
        <v>-520</v>
      </c>
      <c r="K15" s="17">
        <f>IF(J15&gt;F15,0,IF(ABS(J15)&gt;F15,F15,ABS(J15)))</f>
        <v>50</v>
      </c>
    </row>
    <row r="16" spans="1:11" ht="18" customHeight="1">
      <c r="A16" s="12"/>
      <c r="B16" s="5"/>
      <c r="C16" s="37"/>
      <c r="D16" s="38"/>
      <c r="E16" s="7"/>
      <c r="F16" s="7"/>
      <c r="G16" s="18"/>
      <c r="H16" s="17">
        <f aca="true" t="shared" si="0" ref="H16:H46">H15-F16</f>
        <v>-480</v>
      </c>
      <c r="I16" s="15">
        <f aca="true" t="shared" si="1" ref="I16:I46">IF(F16&lt;H16,F16,IF(ABS(H16)&lt;F16,F16-ABS(H16),0))</f>
        <v>0</v>
      </c>
      <c r="J16" s="17">
        <f aca="true" t="shared" si="2" ref="J16:J46">J15-F16</f>
        <v>-520</v>
      </c>
      <c r="K16" s="17">
        <f aca="true" t="shared" si="3" ref="K16:K46">IF(J16&gt;F16,0,IF(ABS(J16)&gt;F16,F16,ABS(J16)))</f>
        <v>0</v>
      </c>
    </row>
    <row r="17" spans="1:11" ht="18" customHeight="1">
      <c r="A17" s="12"/>
      <c r="B17" s="5"/>
      <c r="C17" s="37"/>
      <c r="D17" s="38"/>
      <c r="E17" s="7"/>
      <c r="F17" s="7"/>
      <c r="G17" s="19"/>
      <c r="H17" s="17">
        <f t="shared" si="0"/>
        <v>-480</v>
      </c>
      <c r="I17" s="15">
        <f t="shared" si="1"/>
        <v>0</v>
      </c>
      <c r="J17" s="17">
        <f t="shared" si="2"/>
        <v>-520</v>
      </c>
      <c r="K17" s="17">
        <f t="shared" si="3"/>
        <v>0</v>
      </c>
    </row>
    <row r="18" spans="1:11" ht="18" customHeight="1">
      <c r="A18" s="12"/>
      <c r="B18" s="5"/>
      <c r="C18" s="37"/>
      <c r="D18" s="38"/>
      <c r="E18" s="7"/>
      <c r="F18" s="7"/>
      <c r="G18" s="19"/>
      <c r="H18" s="17">
        <f t="shared" si="0"/>
        <v>-480</v>
      </c>
      <c r="I18" s="15">
        <f t="shared" si="1"/>
        <v>0</v>
      </c>
      <c r="J18" s="17">
        <f t="shared" si="2"/>
        <v>-520</v>
      </c>
      <c r="K18" s="17">
        <f t="shared" si="3"/>
        <v>0</v>
      </c>
    </row>
    <row r="19" spans="1:11" ht="18" customHeight="1">
      <c r="A19" s="12"/>
      <c r="B19" s="5"/>
      <c r="C19" s="37"/>
      <c r="D19" s="38"/>
      <c r="E19" s="7"/>
      <c r="F19" s="7"/>
      <c r="G19" s="19"/>
      <c r="H19" s="17">
        <f t="shared" si="0"/>
        <v>-480</v>
      </c>
      <c r="I19" s="15">
        <f t="shared" si="1"/>
        <v>0</v>
      </c>
      <c r="J19" s="17">
        <f t="shared" si="2"/>
        <v>-520</v>
      </c>
      <c r="K19" s="17">
        <f t="shared" si="3"/>
        <v>0</v>
      </c>
    </row>
    <row r="20" spans="1:11" ht="18" customHeight="1">
      <c r="A20" s="12"/>
      <c r="B20" s="5"/>
      <c r="C20" s="37"/>
      <c r="D20" s="38"/>
      <c r="E20" s="7"/>
      <c r="F20" s="7"/>
      <c r="G20" s="19"/>
      <c r="H20" s="17">
        <f t="shared" si="0"/>
        <v>-480</v>
      </c>
      <c r="I20" s="15">
        <f t="shared" si="1"/>
        <v>0</v>
      </c>
      <c r="J20" s="17">
        <f t="shared" si="2"/>
        <v>-520</v>
      </c>
      <c r="K20" s="17">
        <f t="shared" si="3"/>
        <v>0</v>
      </c>
    </row>
    <row r="21" spans="1:11" ht="18" customHeight="1">
      <c r="A21" s="12"/>
      <c r="B21" s="5"/>
      <c r="C21" s="37"/>
      <c r="D21" s="38"/>
      <c r="E21" s="7"/>
      <c r="F21" s="7"/>
      <c r="G21" s="19"/>
      <c r="H21" s="17">
        <f t="shared" si="0"/>
        <v>-480</v>
      </c>
      <c r="I21" s="15">
        <f t="shared" si="1"/>
        <v>0</v>
      </c>
      <c r="J21" s="17">
        <f t="shared" si="2"/>
        <v>-520</v>
      </c>
      <c r="K21" s="17">
        <f t="shared" si="3"/>
        <v>0</v>
      </c>
    </row>
    <row r="22" spans="1:11" ht="18" customHeight="1">
      <c r="A22" s="12"/>
      <c r="B22" s="5"/>
      <c r="C22" s="37"/>
      <c r="D22" s="38"/>
      <c r="E22" s="7"/>
      <c r="F22" s="7"/>
      <c r="G22" s="19"/>
      <c r="H22" s="17">
        <f t="shared" si="0"/>
        <v>-480</v>
      </c>
      <c r="I22" s="15">
        <f t="shared" si="1"/>
        <v>0</v>
      </c>
      <c r="J22" s="17">
        <f t="shared" si="2"/>
        <v>-520</v>
      </c>
      <c r="K22" s="17">
        <f t="shared" si="3"/>
        <v>0</v>
      </c>
    </row>
    <row r="23" spans="1:11" ht="18" customHeight="1">
      <c r="A23" s="12"/>
      <c r="B23" s="5"/>
      <c r="C23" s="37"/>
      <c r="D23" s="38"/>
      <c r="E23" s="7"/>
      <c r="F23" s="7"/>
      <c r="G23" s="19"/>
      <c r="H23" s="17">
        <f t="shared" si="0"/>
        <v>-480</v>
      </c>
      <c r="I23" s="15">
        <f t="shared" si="1"/>
        <v>0</v>
      </c>
      <c r="J23" s="17">
        <f t="shared" si="2"/>
        <v>-520</v>
      </c>
      <c r="K23" s="17">
        <f t="shared" si="3"/>
        <v>0</v>
      </c>
    </row>
    <row r="24" spans="1:11" ht="18" customHeight="1">
      <c r="A24" s="12"/>
      <c r="B24" s="5"/>
      <c r="C24" s="37"/>
      <c r="D24" s="38"/>
      <c r="E24" s="7"/>
      <c r="F24" s="7"/>
      <c r="G24" s="19"/>
      <c r="H24" s="17">
        <f t="shared" si="0"/>
        <v>-480</v>
      </c>
      <c r="I24" s="15">
        <f t="shared" si="1"/>
        <v>0</v>
      </c>
      <c r="J24" s="17">
        <f t="shared" si="2"/>
        <v>-520</v>
      </c>
      <c r="K24" s="17">
        <f t="shared" si="3"/>
        <v>0</v>
      </c>
    </row>
    <row r="25" spans="1:11" ht="18" customHeight="1">
      <c r="A25" s="12"/>
      <c r="B25" s="5"/>
      <c r="C25" s="37"/>
      <c r="D25" s="38"/>
      <c r="E25" s="7"/>
      <c r="F25" s="7"/>
      <c r="G25" s="19"/>
      <c r="H25" s="17">
        <f t="shared" si="0"/>
        <v>-480</v>
      </c>
      <c r="I25" s="15">
        <f t="shared" si="1"/>
        <v>0</v>
      </c>
      <c r="J25" s="17">
        <f t="shared" si="2"/>
        <v>-520</v>
      </c>
      <c r="K25" s="17">
        <f t="shared" si="3"/>
        <v>0</v>
      </c>
    </row>
    <row r="26" spans="1:11" ht="18" customHeight="1">
      <c r="A26" s="12"/>
      <c r="B26" s="5"/>
      <c r="C26" s="37"/>
      <c r="D26" s="38"/>
      <c r="E26" s="7"/>
      <c r="F26" s="7"/>
      <c r="G26" s="19"/>
      <c r="H26" s="17">
        <f t="shared" si="0"/>
        <v>-480</v>
      </c>
      <c r="I26" s="15">
        <f t="shared" si="1"/>
        <v>0</v>
      </c>
      <c r="J26" s="17">
        <f t="shared" si="2"/>
        <v>-520</v>
      </c>
      <c r="K26" s="17">
        <f t="shared" si="3"/>
        <v>0</v>
      </c>
    </row>
    <row r="27" spans="1:11" ht="18" customHeight="1">
      <c r="A27" s="12"/>
      <c r="B27" s="5"/>
      <c r="C27" s="37"/>
      <c r="D27" s="38"/>
      <c r="E27" s="7"/>
      <c r="F27" s="7"/>
      <c r="G27" s="19"/>
      <c r="H27" s="17">
        <f t="shared" si="0"/>
        <v>-480</v>
      </c>
      <c r="I27" s="15">
        <f t="shared" si="1"/>
        <v>0</v>
      </c>
      <c r="J27" s="17">
        <f t="shared" si="2"/>
        <v>-520</v>
      </c>
      <c r="K27" s="17">
        <f t="shared" si="3"/>
        <v>0</v>
      </c>
    </row>
    <row r="28" spans="1:11" ht="18" customHeight="1">
      <c r="A28" s="12"/>
      <c r="B28" s="5"/>
      <c r="C28" s="37"/>
      <c r="D28" s="38"/>
      <c r="E28" s="7"/>
      <c r="F28" s="7"/>
      <c r="G28" s="19"/>
      <c r="H28" s="17">
        <f t="shared" si="0"/>
        <v>-480</v>
      </c>
      <c r="I28" s="15">
        <f t="shared" si="1"/>
        <v>0</v>
      </c>
      <c r="J28" s="17">
        <f t="shared" si="2"/>
        <v>-520</v>
      </c>
      <c r="K28" s="17">
        <f t="shared" si="3"/>
        <v>0</v>
      </c>
    </row>
    <row r="29" spans="1:11" ht="18" customHeight="1">
      <c r="A29" s="12"/>
      <c r="B29" s="5"/>
      <c r="C29" s="37"/>
      <c r="D29" s="38"/>
      <c r="E29" s="7"/>
      <c r="F29" s="7"/>
      <c r="G29" s="19"/>
      <c r="H29" s="17">
        <f t="shared" si="0"/>
        <v>-480</v>
      </c>
      <c r="I29" s="15">
        <f t="shared" si="1"/>
        <v>0</v>
      </c>
      <c r="J29" s="17">
        <f t="shared" si="2"/>
        <v>-520</v>
      </c>
      <c r="K29" s="17">
        <f t="shared" si="3"/>
        <v>0</v>
      </c>
    </row>
    <row r="30" spans="1:11" ht="18" customHeight="1">
      <c r="A30" s="12"/>
      <c r="B30" s="5"/>
      <c r="C30" s="37"/>
      <c r="D30" s="38"/>
      <c r="E30" s="7"/>
      <c r="F30" s="7"/>
      <c r="G30" s="19"/>
      <c r="H30" s="17">
        <f t="shared" si="0"/>
        <v>-480</v>
      </c>
      <c r="I30" s="15">
        <f t="shared" si="1"/>
        <v>0</v>
      </c>
      <c r="J30" s="17">
        <f t="shared" si="2"/>
        <v>-520</v>
      </c>
      <c r="K30" s="17">
        <f t="shared" si="3"/>
        <v>0</v>
      </c>
    </row>
    <row r="31" spans="1:11" ht="18" customHeight="1">
      <c r="A31" s="12"/>
      <c r="B31" s="5"/>
      <c r="C31" s="37"/>
      <c r="D31" s="38"/>
      <c r="E31" s="7"/>
      <c r="F31" s="7"/>
      <c r="G31" s="19"/>
      <c r="H31" s="17">
        <f t="shared" si="0"/>
        <v>-480</v>
      </c>
      <c r="I31" s="15">
        <f t="shared" si="1"/>
        <v>0</v>
      </c>
      <c r="J31" s="17">
        <f t="shared" si="2"/>
        <v>-520</v>
      </c>
      <c r="K31" s="17">
        <f t="shared" si="3"/>
        <v>0</v>
      </c>
    </row>
    <row r="32" spans="1:11" ht="18" customHeight="1">
      <c r="A32" s="12"/>
      <c r="B32" s="5"/>
      <c r="C32" s="37"/>
      <c r="D32" s="38"/>
      <c r="E32" s="7"/>
      <c r="F32" s="7"/>
      <c r="G32" s="19"/>
      <c r="H32" s="17">
        <f t="shared" si="0"/>
        <v>-480</v>
      </c>
      <c r="I32" s="15">
        <f t="shared" si="1"/>
        <v>0</v>
      </c>
      <c r="J32" s="17">
        <f t="shared" si="2"/>
        <v>-520</v>
      </c>
      <c r="K32" s="17">
        <f t="shared" si="3"/>
        <v>0</v>
      </c>
    </row>
    <row r="33" spans="1:11" ht="18" customHeight="1">
      <c r="A33" s="12"/>
      <c r="B33" s="5"/>
      <c r="C33" s="37"/>
      <c r="D33" s="38"/>
      <c r="E33" s="7"/>
      <c r="F33" s="7"/>
      <c r="G33" s="19"/>
      <c r="H33" s="17">
        <f t="shared" si="0"/>
        <v>-480</v>
      </c>
      <c r="I33" s="15">
        <f t="shared" si="1"/>
        <v>0</v>
      </c>
      <c r="J33" s="17">
        <f t="shared" si="2"/>
        <v>-520</v>
      </c>
      <c r="K33" s="17">
        <f t="shared" si="3"/>
        <v>0</v>
      </c>
    </row>
    <row r="34" spans="1:11" ht="18" customHeight="1">
      <c r="A34" s="12"/>
      <c r="B34" s="5"/>
      <c r="C34" s="37"/>
      <c r="D34" s="38"/>
      <c r="E34" s="7"/>
      <c r="F34" s="7"/>
      <c r="G34" s="19"/>
      <c r="H34" s="17">
        <f t="shared" si="0"/>
        <v>-480</v>
      </c>
      <c r="I34" s="15">
        <f t="shared" si="1"/>
        <v>0</v>
      </c>
      <c r="J34" s="17">
        <f t="shared" si="2"/>
        <v>-520</v>
      </c>
      <c r="K34" s="17">
        <f t="shared" si="3"/>
        <v>0</v>
      </c>
    </row>
    <row r="35" spans="1:11" ht="18" customHeight="1">
      <c r="A35" s="12"/>
      <c r="B35" s="5"/>
      <c r="C35" s="37"/>
      <c r="D35" s="38"/>
      <c r="E35" s="7"/>
      <c r="F35" s="7"/>
      <c r="G35" s="19"/>
      <c r="H35" s="17">
        <f t="shared" si="0"/>
        <v>-480</v>
      </c>
      <c r="I35" s="15">
        <f t="shared" si="1"/>
        <v>0</v>
      </c>
      <c r="J35" s="17">
        <f t="shared" si="2"/>
        <v>-520</v>
      </c>
      <c r="K35" s="17">
        <f t="shared" si="3"/>
        <v>0</v>
      </c>
    </row>
    <row r="36" spans="1:11" ht="18" customHeight="1">
      <c r="A36" s="12"/>
      <c r="B36" s="5"/>
      <c r="C36" s="37"/>
      <c r="D36" s="38"/>
      <c r="E36" s="7"/>
      <c r="F36" s="7"/>
      <c r="G36" s="19"/>
      <c r="H36" s="17">
        <f t="shared" si="0"/>
        <v>-480</v>
      </c>
      <c r="I36" s="15">
        <f t="shared" si="1"/>
        <v>0</v>
      </c>
      <c r="J36" s="17">
        <f t="shared" si="2"/>
        <v>-520</v>
      </c>
      <c r="K36" s="17">
        <f t="shared" si="3"/>
        <v>0</v>
      </c>
    </row>
    <row r="37" spans="1:11" ht="18" customHeight="1">
      <c r="A37" s="12"/>
      <c r="B37" s="5"/>
      <c r="C37" s="37"/>
      <c r="D37" s="38"/>
      <c r="E37" s="7"/>
      <c r="F37" s="7"/>
      <c r="G37" s="19"/>
      <c r="H37" s="17">
        <f t="shared" si="0"/>
        <v>-480</v>
      </c>
      <c r="I37" s="15">
        <f t="shared" si="1"/>
        <v>0</v>
      </c>
      <c r="J37" s="17">
        <f t="shared" si="2"/>
        <v>-520</v>
      </c>
      <c r="K37" s="17">
        <f t="shared" si="3"/>
        <v>0</v>
      </c>
    </row>
    <row r="38" spans="1:11" ht="18" customHeight="1">
      <c r="A38" s="12"/>
      <c r="B38" s="5"/>
      <c r="C38" s="37"/>
      <c r="D38" s="38"/>
      <c r="E38" s="7"/>
      <c r="F38" s="7"/>
      <c r="G38" s="19"/>
      <c r="H38" s="17">
        <f t="shared" si="0"/>
        <v>-480</v>
      </c>
      <c r="I38" s="15">
        <f t="shared" si="1"/>
        <v>0</v>
      </c>
      <c r="J38" s="17">
        <f t="shared" si="2"/>
        <v>-520</v>
      </c>
      <c r="K38" s="17">
        <f t="shared" si="3"/>
        <v>0</v>
      </c>
    </row>
    <row r="39" spans="1:11" ht="18" customHeight="1">
      <c r="A39" s="12"/>
      <c r="B39" s="5"/>
      <c r="C39" s="37"/>
      <c r="D39" s="38"/>
      <c r="E39" s="7"/>
      <c r="F39" s="7"/>
      <c r="G39" s="19"/>
      <c r="H39" s="17">
        <f t="shared" si="0"/>
        <v>-480</v>
      </c>
      <c r="I39" s="15">
        <f t="shared" si="1"/>
        <v>0</v>
      </c>
      <c r="J39" s="17">
        <f t="shared" si="2"/>
        <v>-520</v>
      </c>
      <c r="K39" s="17">
        <f t="shared" si="3"/>
        <v>0</v>
      </c>
    </row>
    <row r="40" spans="1:11" ht="18" customHeight="1">
      <c r="A40" s="12"/>
      <c r="B40" s="5"/>
      <c r="C40" s="37"/>
      <c r="D40" s="38"/>
      <c r="E40" s="7"/>
      <c r="F40" s="7"/>
      <c r="G40" s="19"/>
      <c r="H40" s="17">
        <f t="shared" si="0"/>
        <v>-480</v>
      </c>
      <c r="I40" s="15">
        <f t="shared" si="1"/>
        <v>0</v>
      </c>
      <c r="J40" s="17">
        <f t="shared" si="2"/>
        <v>-520</v>
      </c>
      <c r="K40" s="17">
        <f t="shared" si="3"/>
        <v>0</v>
      </c>
    </row>
    <row r="41" spans="1:11" ht="18" customHeight="1">
      <c r="A41" s="12"/>
      <c r="B41" s="5"/>
      <c r="C41" s="37"/>
      <c r="D41" s="38"/>
      <c r="E41" s="7"/>
      <c r="F41" s="7"/>
      <c r="G41" s="19"/>
      <c r="H41" s="17">
        <f t="shared" si="0"/>
        <v>-480</v>
      </c>
      <c r="I41" s="15">
        <f t="shared" si="1"/>
        <v>0</v>
      </c>
      <c r="J41" s="17">
        <f t="shared" si="2"/>
        <v>-520</v>
      </c>
      <c r="K41" s="17">
        <f t="shared" si="3"/>
        <v>0</v>
      </c>
    </row>
    <row r="42" spans="1:11" ht="18" customHeight="1">
      <c r="A42" s="12"/>
      <c r="B42" s="5"/>
      <c r="C42" s="37"/>
      <c r="D42" s="38"/>
      <c r="E42" s="7"/>
      <c r="F42" s="7"/>
      <c r="G42" s="19"/>
      <c r="H42" s="17">
        <f t="shared" si="0"/>
        <v>-480</v>
      </c>
      <c r="I42" s="15">
        <f t="shared" si="1"/>
        <v>0</v>
      </c>
      <c r="J42" s="17">
        <f t="shared" si="2"/>
        <v>-520</v>
      </c>
      <c r="K42" s="17">
        <f t="shared" si="3"/>
        <v>0</v>
      </c>
    </row>
    <row r="43" spans="1:11" ht="18" customHeight="1">
      <c r="A43" s="12"/>
      <c r="B43" s="5"/>
      <c r="C43" s="37"/>
      <c r="D43" s="38"/>
      <c r="E43" s="7"/>
      <c r="F43" s="7"/>
      <c r="G43" s="19"/>
      <c r="H43" s="17">
        <f t="shared" si="0"/>
        <v>-480</v>
      </c>
      <c r="I43" s="15">
        <f t="shared" si="1"/>
        <v>0</v>
      </c>
      <c r="J43" s="17">
        <f t="shared" si="2"/>
        <v>-520</v>
      </c>
      <c r="K43" s="17">
        <f t="shared" si="3"/>
        <v>0</v>
      </c>
    </row>
    <row r="44" spans="1:11" ht="18" customHeight="1">
      <c r="A44" s="12"/>
      <c r="B44" s="5"/>
      <c r="C44" s="37"/>
      <c r="D44" s="38"/>
      <c r="E44" s="7"/>
      <c r="F44" s="7"/>
      <c r="G44" s="19"/>
      <c r="H44" s="17">
        <f t="shared" si="0"/>
        <v>-480</v>
      </c>
      <c r="I44" s="15">
        <f t="shared" si="1"/>
        <v>0</v>
      </c>
      <c r="J44" s="17">
        <f t="shared" si="2"/>
        <v>-520</v>
      </c>
      <c r="K44" s="17">
        <f t="shared" si="3"/>
        <v>0</v>
      </c>
    </row>
    <row r="45" spans="1:11" ht="18" customHeight="1">
      <c r="A45" s="12"/>
      <c r="B45" s="5"/>
      <c r="C45" s="37"/>
      <c r="D45" s="38"/>
      <c r="E45" s="7"/>
      <c r="F45" s="7"/>
      <c r="G45" s="19"/>
      <c r="H45" s="17">
        <f t="shared" si="0"/>
        <v>-480</v>
      </c>
      <c r="I45" s="15">
        <f t="shared" si="1"/>
        <v>0</v>
      </c>
      <c r="J45" s="17">
        <f t="shared" si="2"/>
        <v>-520</v>
      </c>
      <c r="K45" s="17">
        <f t="shared" si="3"/>
        <v>0</v>
      </c>
    </row>
    <row r="46" spans="1:11" ht="18" customHeight="1">
      <c r="A46" s="12"/>
      <c r="B46" s="5"/>
      <c r="C46" s="37"/>
      <c r="D46" s="38"/>
      <c r="E46" s="7"/>
      <c r="F46" s="7"/>
      <c r="G46" s="19"/>
      <c r="H46" s="17">
        <f t="shared" si="0"/>
        <v>-480</v>
      </c>
      <c r="I46" s="15">
        <f t="shared" si="1"/>
        <v>0</v>
      </c>
      <c r="J46" s="17">
        <f t="shared" si="2"/>
        <v>-520</v>
      </c>
      <c r="K46" s="17">
        <f t="shared" si="3"/>
        <v>0</v>
      </c>
    </row>
    <row r="47" ht="18" customHeight="1">
      <c r="B47" s="3"/>
    </row>
    <row r="48" spans="1:11" ht="18" customHeight="1">
      <c r="A48" s="34" t="s">
        <v>1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</sheetData>
  <sheetProtection formatCells="0" formatColumns="0" formatRows="0" insertColumns="0" insertRows="0" insertHyperlinks="0" deleteColumns="0" deleteRows="0" sort="0" autoFilter="0" pivotTables="0"/>
  <mergeCells count="41">
    <mergeCell ref="C44:D44"/>
    <mergeCell ref="C45:D45"/>
    <mergeCell ref="C46:D46"/>
    <mergeCell ref="C40:D40"/>
    <mergeCell ref="C41:D41"/>
    <mergeCell ref="C42:D42"/>
    <mergeCell ref="C43:D43"/>
    <mergeCell ref="C36:D36"/>
    <mergeCell ref="C37:D37"/>
    <mergeCell ref="C38:D38"/>
    <mergeCell ref="C39:D39"/>
    <mergeCell ref="C32:D32"/>
    <mergeCell ref="C33:D33"/>
    <mergeCell ref="C34:D34"/>
    <mergeCell ref="C35:D35"/>
    <mergeCell ref="C28:D28"/>
    <mergeCell ref="C29:D29"/>
    <mergeCell ref="C30:D30"/>
    <mergeCell ref="C31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A1:G1"/>
    <mergeCell ref="C3:E3"/>
    <mergeCell ref="A48:K48"/>
    <mergeCell ref="H10:I10"/>
    <mergeCell ref="J10:K10"/>
    <mergeCell ref="C10:D10"/>
    <mergeCell ref="C12:D12"/>
    <mergeCell ref="C13:D13"/>
    <mergeCell ref="C14:D14"/>
    <mergeCell ref="C15:D15"/>
  </mergeCells>
  <conditionalFormatting sqref="J12:J46 A12:H46">
    <cfRule type="expression" priority="1" dxfId="0" stopIfTrue="1">
      <formula>$G12="C"</formula>
    </cfRule>
  </conditionalFormatting>
  <hyperlinks>
    <hyperlink ref="A48:K48" r:id="rId1" display="VISIT EXCELTEMPLATE.NET FOR MORE TEMPLATES AND UPDATES"/>
  </hyperlinks>
  <printOptions/>
  <pageMargins left="0.76" right="0.41" top="0.39" bottom="0.77" header="0.3" footer="0.5"/>
  <pageSetup fitToHeight="1" fitToWidth="1" orientation="portrait" scale="8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user</cp:lastModifiedBy>
  <cp:lastPrinted>2009-07-06T12:51:07Z</cp:lastPrinted>
  <dcterms:created xsi:type="dcterms:W3CDTF">2009-06-20T15:23:12Z</dcterms:created>
  <dcterms:modified xsi:type="dcterms:W3CDTF">2009-07-18T15:31:57Z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