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Probability Tree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'Probability Tree'!$A$1:$H$57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C17" i="4" l="1"/>
  <c r="A18" i="4"/>
  <c r="C18" i="4"/>
  <c r="D18" i="4"/>
  <c r="F33" i="4" s="1"/>
  <c r="A19" i="4"/>
  <c r="A20" i="4"/>
  <c r="B38" i="4" s="1"/>
  <c r="G24" i="4"/>
  <c r="G25" i="4"/>
  <c r="C26" i="4"/>
  <c r="F25" i="4" s="1"/>
  <c r="B27" i="4"/>
  <c r="D29" i="4" s="1"/>
  <c r="C27" i="4"/>
  <c r="C28" i="4"/>
  <c r="G30" i="4" s="1"/>
  <c r="G29" i="4"/>
  <c r="E30" i="4"/>
  <c r="F32" i="4"/>
  <c r="G35" i="4"/>
  <c r="C37" i="4"/>
  <c r="F36" i="4" s="1"/>
  <c r="D37" i="4"/>
  <c r="C38" i="4"/>
  <c r="G36" i="4" s="1"/>
  <c r="D39" i="4"/>
  <c r="G40" i="4" s="1"/>
  <c r="A45" i="4"/>
  <c r="B45" i="4"/>
  <c r="B46" i="4"/>
  <c r="C46" i="4"/>
  <c r="F55" i="4" s="1"/>
  <c r="A47" i="4"/>
  <c r="B47" i="4"/>
  <c r="B49" i="4" s="1"/>
  <c r="B48" i="4"/>
  <c r="A54" i="4"/>
  <c r="C54" i="4"/>
  <c r="F54" i="4"/>
  <c r="C55" i="4"/>
  <c r="A56" i="4"/>
  <c r="D36" i="4" l="1"/>
  <c r="E41" i="4"/>
  <c r="E35" i="4"/>
  <c r="D40" i="4"/>
  <c r="G33" i="4"/>
  <c r="H41" i="4"/>
  <c r="C48" i="4"/>
  <c r="G32" i="4"/>
  <c r="H30" i="4" s="1"/>
  <c r="C47" i="4"/>
  <c r="E24" i="4"/>
  <c r="A57" i="4"/>
  <c r="F29" i="4"/>
  <c r="D25" i="4"/>
  <c r="A48" i="4"/>
  <c r="C39" i="4"/>
  <c r="A55" i="4" l="1"/>
  <c r="C56" i="4"/>
  <c r="F57" i="4"/>
  <c r="F56" i="4"/>
  <c r="C57" i="4"/>
  <c r="C49" i="4"/>
  <c r="D47" i="4"/>
  <c r="H24" i="4"/>
  <c r="D48" i="4"/>
  <c r="H35" i="4"/>
  <c r="F40" i="4"/>
  <c r="G41" i="4"/>
  <c r="B54" i="4" l="1"/>
  <c r="D49" i="4"/>
  <c r="B56" i="4" l="1"/>
  <c r="E54" i="4"/>
  <c r="H54" i="4" s="1"/>
  <c r="E56" i="4"/>
  <c r="E55" i="4"/>
  <c r="E57" i="4"/>
  <c r="B57" i="4"/>
  <c r="H55" i="4"/>
  <c r="B55" i="4"/>
  <c r="H56" i="4" l="1"/>
  <c r="H57" i="4"/>
</calcChain>
</file>

<file path=xl/comments1.xml><?xml version="1.0" encoding="utf-8"?>
<comments xmlns="http://schemas.openxmlformats.org/spreadsheetml/2006/main">
  <authors>
    <author>Joerg</author>
    <author>Joerg Muenzing</author>
  </authors>
  <commentList>
    <comment ref="A4" authorId="0">
      <text>
        <r>
          <rPr>
            <b/>
            <u/>
            <sz val="8"/>
            <color indexed="81"/>
            <rFont val="Tahoma"/>
            <family val="2"/>
          </rPr>
          <t>Parameter</t>
        </r>
        <r>
          <rPr>
            <sz val="8"/>
            <color indexed="81"/>
            <rFont val="Tahoma"/>
            <family val="2"/>
          </rPr>
          <t xml:space="preserve">
Variable analyzed</t>
        </r>
      </text>
    </comment>
    <comment ref="C4" authorId="0">
      <text>
        <r>
          <rPr>
            <b/>
            <u/>
            <sz val="8"/>
            <color indexed="81"/>
            <rFont val="Tahoma"/>
            <family val="2"/>
          </rPr>
          <t xml:space="preserve">Item
</t>
        </r>
        <r>
          <rPr>
            <sz val="8"/>
            <color indexed="81"/>
            <rFont val="Tahoma"/>
            <family val="2"/>
          </rPr>
          <t xml:space="preserve">- Device under Test (DUT)
- </t>
        </r>
        <r>
          <rPr>
            <sz val="8"/>
            <color indexed="81"/>
            <rFont val="Tahoma"/>
            <family val="2"/>
          </rPr>
          <t>Item or part number used for the analysis</t>
        </r>
      </text>
    </comment>
    <comment ref="E4" authorId="0">
      <text>
        <r>
          <rPr>
            <b/>
            <u/>
            <sz val="8"/>
            <color indexed="81"/>
            <rFont val="Tahoma"/>
            <family val="2"/>
          </rPr>
          <t>Reference</t>
        </r>
        <r>
          <rPr>
            <sz val="8"/>
            <color indexed="81"/>
            <rFont val="Tahoma"/>
            <family val="2"/>
          </rPr>
          <t xml:space="preserve">
- Document name
- Document number
- Document revision</t>
        </r>
      </text>
    </comment>
    <comment ref="G4" authorId="0">
      <text>
        <r>
          <rPr>
            <b/>
            <u/>
            <sz val="8"/>
            <color indexed="81"/>
            <rFont val="Tahoma"/>
            <family val="2"/>
          </rPr>
          <t>Responsible</t>
        </r>
        <r>
          <rPr>
            <sz val="8"/>
            <color indexed="81"/>
            <rFont val="Tahoma"/>
            <family val="2"/>
          </rPr>
          <t xml:space="preserve">
- Name
- Owner</t>
        </r>
      </text>
    </comment>
    <comment ref="H4" authorId="0">
      <text>
        <r>
          <rPr>
            <b/>
            <u/>
            <sz val="8"/>
            <color indexed="81"/>
            <rFont val="Tahoma"/>
            <family val="2"/>
          </rPr>
          <t>Date</t>
        </r>
        <r>
          <rPr>
            <sz val="8"/>
            <color indexed="81"/>
            <rFont val="Tahoma"/>
            <family val="2"/>
          </rPr>
          <t xml:space="preserve">
 of analysis</t>
        </r>
      </text>
    </comment>
    <comment ref="A8" authorId="0">
      <text>
        <r>
          <rPr>
            <b/>
            <u/>
            <sz val="8"/>
            <color indexed="81"/>
            <rFont val="Tahoma"/>
            <family val="2"/>
          </rPr>
          <t>Probability &amp; Bayes' Theorem</t>
        </r>
        <r>
          <rPr>
            <sz val="8"/>
            <color indexed="81"/>
            <rFont val="Tahoma"/>
            <family val="2"/>
          </rPr>
          <t xml:space="preserve">
To determine the probability of events that are:
a) Disjoint = mutually exclusive
b) Joint = conditional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Determine the probability of obtaining a good/bad test-result using an imperfect test.</t>
        </r>
      </text>
    </comment>
    <comment ref="A11" authorId="0">
      <text>
        <r>
          <rPr>
            <b/>
            <u/>
            <sz val="8"/>
            <color indexed="81"/>
            <rFont val="Tahoma"/>
            <family val="2"/>
          </rPr>
          <t>Parameter-Outcome &amp; Simple Probabilities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Process produces 97% good units + 3% failures.
Tester is 99.5% accurate to produce correct results.</t>
        </r>
      </text>
    </comment>
    <comment ref="B12" authorId="0">
      <text>
        <r>
          <rPr>
            <b/>
            <u/>
            <sz val="8"/>
            <color indexed="81"/>
            <rFont val="Tahoma"/>
            <family val="2"/>
          </rPr>
          <t>Outcome - Examples</t>
        </r>
        <r>
          <rPr>
            <sz val="8"/>
            <color indexed="81"/>
            <rFont val="Tahoma"/>
            <family val="2"/>
          </rPr>
          <t xml:space="preserve">
- Good/bad
- Pass/fail
- red/green
- big/small</t>
        </r>
      </text>
    </comment>
    <comment ref="A17" authorId="0">
      <text>
        <r>
          <rPr>
            <b/>
            <u/>
            <sz val="8"/>
            <color indexed="81"/>
            <rFont val="Tahoma"/>
            <family val="2"/>
          </rPr>
          <t>Parameter-Outcome &amp; Simple Probabilities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>Process produces 97% good units + 3% failures.
Tester is 99.5% accurate to produce correct results.</t>
        </r>
      </text>
    </comment>
    <comment ref="H24" authorId="1">
      <text>
        <r>
          <rPr>
            <sz val="8"/>
            <color indexed="81"/>
            <rFont val="Tahoma"/>
            <family val="2"/>
          </rPr>
          <t>Conditional probability, probability of A under the condition that B has occurred:
P(A|B) = [P(A)xP(B)]:P(Z)
P(Z) = sum of 'two legs'</t>
        </r>
      </text>
    </comment>
    <comment ref="G25" authorId="1">
      <text>
        <r>
          <rPr>
            <sz val="8"/>
            <color indexed="81"/>
            <rFont val="Tahoma"/>
            <family val="2"/>
          </rPr>
          <t>For Independent events the probability that A and B will occur:
P(A&amp;B) = P(A) x P(B)</t>
        </r>
      </text>
    </comment>
    <comment ref="G32" authorId="1">
      <text>
        <r>
          <rPr>
            <sz val="8"/>
            <color indexed="81"/>
            <rFont val="Tahoma"/>
            <family val="2"/>
          </rPr>
          <t>Events can not occur simultaneously, events are mutually exclusive or disjoint. Probability of A or B:
P(AorB) = P(A) + P(B)</t>
        </r>
      </text>
    </comment>
  </commentList>
</comments>
</file>

<file path=xl/sharedStrings.xml><?xml version="1.0" encoding="utf-8"?>
<sst xmlns="http://schemas.openxmlformats.org/spreadsheetml/2006/main" count="43" uniqueCount="35">
  <si>
    <t>Addition Rule</t>
  </si>
  <si>
    <t>Joint Probabilities</t>
  </si>
  <si>
    <t>Simple Probabilities</t>
  </si>
  <si>
    <t xml:space="preserve">   6. Probability Tables</t>
  </si>
  <si>
    <t>Totals</t>
  </si>
  <si>
    <t xml:space="preserve">   5. Probability Summary</t>
  </si>
  <si>
    <t>conditional</t>
  </si>
  <si>
    <t>and</t>
  </si>
  <si>
    <t>Sum</t>
  </si>
  <si>
    <t xml:space="preserve">   4. Tree</t>
  </si>
  <si>
    <t xml:space="preserve">   3. Simple Probabilities</t>
  </si>
  <si>
    <t>Fail</t>
  </si>
  <si>
    <t>Pass</t>
  </si>
  <si>
    <t>Test</t>
  </si>
  <si>
    <t>Bad</t>
  </si>
  <si>
    <t>Good</t>
  </si>
  <si>
    <t>Process</t>
  </si>
  <si>
    <t>Outcome</t>
  </si>
  <si>
    <t>Parameter</t>
  </si>
  <si>
    <t xml:space="preserve">   2. Parameters and Outcome</t>
  </si>
  <si>
    <t xml:space="preserve">   1. Start</t>
  </si>
  <si>
    <t>Enter Name</t>
  </si>
  <si>
    <t>Pregnancy test</t>
  </si>
  <si>
    <t>Accuracy of response</t>
  </si>
  <si>
    <t>Date:</t>
  </si>
  <si>
    <t>Responsible:</t>
  </si>
  <si>
    <t>Reference:</t>
  </si>
  <si>
    <t>Item:</t>
  </si>
  <si>
    <t>Parameter:</t>
  </si>
  <si>
    <t>Navigating to Results</t>
  </si>
  <si>
    <t>Six Sigma for Excel</t>
  </si>
  <si>
    <t>Leanmap.com</t>
  </si>
  <si>
    <t>Probability Tree</t>
  </si>
  <si>
    <t>Lean6™</t>
  </si>
  <si>
    <t>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</si>
</sst>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0.0000"/>
    <numFmt numFmtId="166" formatCode="m/d/yy;@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2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name val="Arial Narrow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12"/>
      <name val="Arial Narrow"/>
      <family val="2"/>
    </font>
    <font>
      <u/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3">
    <xf numFmtId="0" fontId="0" fillId="0" borderId="0" xfId="0"/>
    <xf numFmtId="0" fontId="1" fillId="2" borderId="0" xfId="1" applyFill="1" applyProtection="1">
      <protection hidden="1"/>
    </xf>
    <xf numFmtId="164" fontId="2" fillId="2" borderId="1" xfId="2" applyNumberFormat="1" applyFont="1" applyFill="1" applyBorder="1" applyProtection="1">
      <protection hidden="1"/>
    </xf>
    <xf numFmtId="0" fontId="1" fillId="2" borderId="2" xfId="1" applyFont="1" applyFill="1" applyBorder="1" applyProtection="1">
      <protection hidden="1"/>
    </xf>
    <xf numFmtId="164" fontId="1" fillId="2" borderId="3" xfId="2" applyNumberFormat="1" applyFill="1" applyBorder="1" applyProtection="1">
      <protection hidden="1"/>
    </xf>
    <xf numFmtId="0" fontId="1" fillId="2" borderId="3" xfId="1" applyFill="1" applyBorder="1" applyProtection="1">
      <protection hidden="1"/>
    </xf>
    <xf numFmtId="0" fontId="1" fillId="2" borderId="3" xfId="1" applyFill="1" applyBorder="1" applyAlignment="1" applyProtection="1">
      <alignment horizontal="left"/>
      <protection hidden="1"/>
    </xf>
    <xf numFmtId="164" fontId="2" fillId="2" borderId="4" xfId="2" applyNumberFormat="1" applyFont="1" applyFill="1" applyBorder="1" applyProtection="1">
      <protection hidden="1"/>
    </xf>
    <xf numFmtId="0" fontId="1" fillId="2" borderId="0" xfId="1" applyFont="1" applyFill="1" applyBorder="1" applyProtection="1">
      <protection hidden="1"/>
    </xf>
    <xf numFmtId="164" fontId="1" fillId="2" borderId="5" xfId="2" applyNumberFormat="1" applyFill="1" applyBorder="1" applyProtection="1">
      <protection hidden="1"/>
    </xf>
    <xf numFmtId="0" fontId="1" fillId="2" borderId="5" xfId="1" applyFill="1" applyBorder="1" applyProtection="1">
      <protection hidden="1"/>
    </xf>
    <xf numFmtId="0" fontId="1" fillId="2" borderId="5" xfId="1" applyFill="1" applyBorder="1" applyAlignment="1" applyProtection="1">
      <alignment horizontal="left"/>
      <protection hidden="1"/>
    </xf>
    <xf numFmtId="164" fontId="2" fillId="2" borderId="6" xfId="2" applyNumberFormat="1" applyFont="1" applyFill="1" applyBorder="1" applyProtection="1">
      <protection hidden="1"/>
    </xf>
    <xf numFmtId="0" fontId="1" fillId="2" borderId="7" xfId="1" applyFont="1" applyFill="1" applyBorder="1" applyProtection="1">
      <protection hidden="1"/>
    </xf>
    <xf numFmtId="164" fontId="1" fillId="2" borderId="8" xfId="2" applyNumberFormat="1" applyFill="1" applyBorder="1" applyProtection="1">
      <protection hidden="1"/>
    </xf>
    <xf numFmtId="0" fontId="1" fillId="2" borderId="8" xfId="1" applyFill="1" applyBorder="1" applyProtection="1">
      <protection hidden="1"/>
    </xf>
    <xf numFmtId="0" fontId="1" fillId="2" borderId="8" xfId="1" applyFill="1" applyBorder="1" applyAlignment="1" applyProtection="1">
      <alignment horizontal="left"/>
      <protection hidden="1"/>
    </xf>
    <xf numFmtId="0" fontId="1" fillId="2" borderId="0" xfId="1" applyFont="1" applyFill="1" applyProtection="1">
      <protection hidden="1"/>
    </xf>
    <xf numFmtId="0" fontId="1" fillId="2" borderId="0" xfId="1" applyFill="1" applyBorder="1" applyProtection="1">
      <protection hidden="1"/>
    </xf>
    <xf numFmtId="0" fontId="3" fillId="2" borderId="0" xfId="1" applyFont="1" applyFill="1" applyBorder="1" applyAlignment="1" applyProtection="1">
      <alignment horizontal="center"/>
      <protection hidden="1"/>
    </xf>
    <xf numFmtId="164" fontId="2" fillId="2" borderId="3" xfId="2" applyNumberFormat="1" applyFont="1" applyFill="1" applyBorder="1" applyProtection="1">
      <protection hidden="1"/>
    </xf>
    <xf numFmtId="0" fontId="5" fillId="2" borderId="3" xfId="1" applyFont="1" applyFill="1" applyBorder="1" applyProtection="1">
      <protection hidden="1"/>
    </xf>
    <xf numFmtId="164" fontId="2" fillId="2" borderId="8" xfId="2" applyNumberFormat="1" applyFont="1" applyFill="1" applyBorder="1" applyProtection="1">
      <protection hidden="1"/>
    </xf>
    <xf numFmtId="0" fontId="5" fillId="2" borderId="8" xfId="1" applyFont="1" applyFill="1" applyBorder="1" applyProtection="1">
      <protection hidden="1"/>
    </xf>
    <xf numFmtId="0" fontId="5" fillId="2" borderId="4" xfId="1" applyFont="1" applyFill="1" applyBorder="1" applyAlignment="1" applyProtection="1">
      <alignment horizontal="center"/>
      <protection hidden="1"/>
    </xf>
    <xf numFmtId="10" fontId="5" fillId="2" borderId="5" xfId="1" applyNumberFormat="1" applyFont="1" applyFill="1" applyBorder="1" applyAlignment="1" applyProtection="1">
      <alignment horizontal="center"/>
      <protection hidden="1"/>
    </xf>
    <xf numFmtId="0" fontId="5" fillId="2" borderId="13" xfId="1" applyFont="1" applyFill="1" applyBorder="1" applyAlignment="1" applyProtection="1">
      <alignment horizontal="center"/>
      <protection hidden="1"/>
    </xf>
    <xf numFmtId="0" fontId="1" fillId="2" borderId="6" xfId="1" applyFill="1" applyBorder="1" applyProtection="1">
      <protection hidden="1"/>
    </xf>
    <xf numFmtId="0" fontId="7" fillId="2" borderId="14" xfId="1" applyFont="1" applyFill="1" applyBorder="1" applyAlignment="1" applyProtection="1">
      <alignment horizontal="center"/>
      <protection hidden="1"/>
    </xf>
    <xf numFmtId="164" fontId="2" fillId="2" borderId="10" xfId="2" applyNumberFormat="1" applyFont="1" applyFill="1" applyBorder="1" applyAlignment="1" applyProtection="1">
      <alignment shrinkToFit="1"/>
      <protection hidden="1"/>
    </xf>
    <xf numFmtId="0" fontId="1" fillId="2" borderId="11" xfId="1" applyFont="1" applyFill="1" applyBorder="1" applyProtection="1">
      <protection hidden="1"/>
    </xf>
    <xf numFmtId="0" fontId="8" fillId="2" borderId="11" xfId="1" applyFont="1" applyFill="1" applyBorder="1" applyAlignment="1" applyProtection="1">
      <alignment horizontal="center"/>
      <protection hidden="1"/>
    </xf>
    <xf numFmtId="0" fontId="1" fillId="2" borderId="12" xfId="1" applyFont="1" applyFill="1" applyBorder="1" applyProtection="1">
      <protection hidden="1"/>
    </xf>
    <xf numFmtId="0" fontId="1" fillId="2" borderId="11" xfId="1" applyFont="1" applyFill="1" applyBorder="1" applyAlignment="1" applyProtection="1">
      <alignment horizontal="center"/>
      <protection hidden="1"/>
    </xf>
    <xf numFmtId="10" fontId="1" fillId="2" borderId="12" xfId="2" applyNumberFormat="1" applyFont="1" applyFill="1" applyBorder="1" applyAlignment="1" applyProtection="1">
      <alignment shrinkToFit="1"/>
      <protection hidden="1"/>
    </xf>
    <xf numFmtId="0" fontId="1" fillId="2" borderId="0" xfId="1" applyFont="1" applyFill="1" applyAlignment="1" applyProtection="1">
      <alignment horizontal="center"/>
      <protection hidden="1"/>
    </xf>
    <xf numFmtId="164" fontId="2" fillId="2" borderId="6" xfId="2" applyNumberFormat="1" applyFont="1" applyFill="1" applyBorder="1" applyAlignment="1" applyProtection="1">
      <alignment shrinkToFit="1"/>
      <protection hidden="1"/>
    </xf>
    <xf numFmtId="165" fontId="1" fillId="2" borderId="0" xfId="1" applyNumberFormat="1" applyFont="1" applyFill="1" applyProtection="1">
      <protection hidden="1"/>
    </xf>
    <xf numFmtId="164" fontId="2" fillId="2" borderId="10" xfId="1" applyNumberFormat="1" applyFont="1" applyFill="1" applyBorder="1" applyProtection="1">
      <protection hidden="1"/>
    </xf>
    <xf numFmtId="164" fontId="2" fillId="2" borderId="1" xfId="2" applyNumberFormat="1" applyFont="1" applyFill="1" applyBorder="1" applyAlignment="1" applyProtection="1">
      <alignment shrinkToFit="1"/>
      <protection hidden="1"/>
    </xf>
    <xf numFmtId="0" fontId="1" fillId="2" borderId="4" xfId="1" applyFont="1" applyFill="1" applyBorder="1" applyProtection="1">
      <protection hidden="1"/>
    </xf>
    <xf numFmtId="165" fontId="1" fillId="2" borderId="11" xfId="1" applyNumberFormat="1" applyFont="1" applyFill="1" applyBorder="1" applyProtection="1">
      <protection hidden="1"/>
    </xf>
    <xf numFmtId="0" fontId="1" fillId="2" borderId="5" xfId="1" applyFont="1" applyFill="1" applyBorder="1" applyProtection="1">
      <protection hidden="1"/>
    </xf>
    <xf numFmtId="164" fontId="2" fillId="2" borderId="15" xfId="1" applyNumberFormat="1" applyFont="1" applyFill="1" applyBorder="1" applyAlignment="1" applyProtection="1">
      <alignment horizontal="center"/>
      <protection hidden="1"/>
    </xf>
    <xf numFmtId="0" fontId="1" fillId="2" borderId="8" xfId="1" applyFont="1" applyFill="1" applyBorder="1" applyProtection="1">
      <protection hidden="1"/>
    </xf>
    <xf numFmtId="0" fontId="3" fillId="3" borderId="9" xfId="1" applyFont="1" applyFill="1" applyBorder="1" applyAlignment="1" applyProtection="1">
      <alignment horizontal="left"/>
      <protection hidden="1"/>
    </xf>
    <xf numFmtId="10" fontId="9" fillId="2" borderId="0" xfId="2" applyNumberFormat="1" applyFont="1" applyFill="1" applyBorder="1" applyAlignment="1" applyProtection="1">
      <alignment shrinkToFit="1"/>
      <protection hidden="1"/>
    </xf>
    <xf numFmtId="0" fontId="5" fillId="2" borderId="0" xfId="1" applyFont="1" applyFill="1" applyBorder="1" applyProtection="1">
      <protection hidden="1"/>
    </xf>
    <xf numFmtId="0" fontId="1" fillId="2" borderId="0" xfId="1" applyFont="1" applyFill="1" applyBorder="1" applyAlignment="1" applyProtection="1">
      <alignment horizontal="right" vertical="center"/>
      <protection hidden="1"/>
    </xf>
    <xf numFmtId="10" fontId="10" fillId="2" borderId="1" xfId="2" applyNumberFormat="1" applyFont="1" applyFill="1" applyBorder="1" applyAlignment="1" applyProtection="1">
      <alignment shrinkToFit="1"/>
      <protection locked="0" hidden="1"/>
    </xf>
    <xf numFmtId="10" fontId="10" fillId="2" borderId="2" xfId="2" applyNumberFormat="1" applyFont="1" applyFill="1" applyBorder="1" applyAlignment="1" applyProtection="1">
      <alignment shrinkToFit="1"/>
      <protection locked="0" hidden="1"/>
    </xf>
    <xf numFmtId="10" fontId="10" fillId="2" borderId="6" xfId="2" applyNumberFormat="1" applyFont="1" applyFill="1" applyBorder="1" applyAlignment="1" applyProtection="1">
      <alignment shrinkToFit="1"/>
      <protection locked="0" hidden="1"/>
    </xf>
    <xf numFmtId="10" fontId="10" fillId="2" borderId="7" xfId="2" applyNumberFormat="1" applyFont="1" applyFill="1" applyBorder="1" applyAlignment="1" applyProtection="1">
      <alignment shrinkToFit="1"/>
      <protection locked="0" hidden="1"/>
    </xf>
    <xf numFmtId="0" fontId="5" fillId="2" borderId="0" xfId="1" applyFont="1" applyFill="1" applyBorder="1" applyAlignment="1" applyProtection="1">
      <alignment horizontal="center"/>
      <protection hidden="1"/>
    </xf>
    <xf numFmtId="0" fontId="3" fillId="2" borderId="0" xfId="1" applyFont="1" applyFill="1" applyProtection="1">
      <protection hidden="1"/>
    </xf>
    <xf numFmtId="0" fontId="10" fillId="2" borderId="0" xfId="1" applyFont="1" applyFill="1" applyBorder="1" applyProtection="1">
      <protection hidden="1"/>
    </xf>
    <xf numFmtId="0" fontId="10" fillId="2" borderId="1" xfId="1" applyFont="1" applyFill="1" applyBorder="1" applyProtection="1">
      <protection locked="0" hidden="1"/>
    </xf>
    <xf numFmtId="0" fontId="10" fillId="2" borderId="3" xfId="1" applyFont="1" applyFill="1" applyBorder="1" applyProtection="1">
      <protection locked="0" hidden="1"/>
    </xf>
    <xf numFmtId="0" fontId="10" fillId="2" borderId="15" xfId="1" applyFont="1" applyFill="1" applyBorder="1" applyProtection="1">
      <protection locked="0" hidden="1"/>
    </xf>
    <xf numFmtId="0" fontId="10" fillId="2" borderId="4" xfId="1" applyFont="1" applyFill="1" applyBorder="1" applyProtection="1">
      <protection locked="0" hidden="1"/>
    </xf>
    <xf numFmtId="0" fontId="10" fillId="2" borderId="5" xfId="1" applyFont="1" applyFill="1" applyBorder="1" applyProtection="1">
      <protection locked="0" hidden="1"/>
    </xf>
    <xf numFmtId="0" fontId="10" fillId="2" borderId="13" xfId="1" applyFont="1" applyFill="1" applyBorder="1" applyProtection="1">
      <protection locked="0" hidden="1"/>
    </xf>
    <xf numFmtId="0" fontId="1" fillId="2" borderId="15" xfId="1" applyFont="1" applyFill="1" applyBorder="1" applyProtection="1">
      <protection hidden="1"/>
    </xf>
    <xf numFmtId="166" fontId="11" fillId="2" borderId="0" xfId="1" applyNumberFormat="1" applyFont="1" applyFill="1" applyBorder="1" applyAlignment="1" applyProtection="1">
      <alignment horizontal="left" shrinkToFit="1"/>
      <protection hidden="1"/>
    </xf>
    <xf numFmtId="0" fontId="10" fillId="2" borderId="0" xfId="1" applyFont="1" applyFill="1" applyBorder="1" applyAlignment="1" applyProtection="1">
      <alignment horizontal="left" shrinkToFit="1"/>
      <protection hidden="1"/>
    </xf>
    <xf numFmtId="14" fontId="10" fillId="2" borderId="0" xfId="1" applyNumberFormat="1" applyFont="1" applyFill="1" applyBorder="1" applyAlignment="1" applyProtection="1">
      <alignment horizontal="right" shrinkToFit="1"/>
      <protection hidden="1"/>
    </xf>
    <xf numFmtId="14" fontId="10" fillId="2" borderId="16" xfId="1" applyNumberFormat="1" applyFont="1" applyFill="1" applyBorder="1" applyAlignment="1" applyProtection="1">
      <alignment horizontal="left" shrinkToFit="1"/>
      <protection locked="0" hidden="1"/>
    </xf>
    <xf numFmtId="0" fontId="10" fillId="2" borderId="17" xfId="1" applyFont="1" applyFill="1" applyBorder="1" applyAlignment="1" applyProtection="1">
      <alignment horizontal="left" shrinkToFit="1"/>
      <protection locked="0" hidden="1"/>
    </xf>
    <xf numFmtId="0" fontId="12" fillId="2" borderId="19" xfId="1" applyFont="1" applyFill="1" applyBorder="1" applyAlignment="1" applyProtection="1">
      <alignment horizontal="left"/>
      <protection hidden="1"/>
    </xf>
    <xf numFmtId="0" fontId="12" fillId="2" borderId="20" xfId="1" applyFont="1" applyFill="1" applyBorder="1" applyAlignment="1" applyProtection="1">
      <protection hidden="1"/>
    </xf>
    <xf numFmtId="0" fontId="13" fillId="2" borderId="0" xfId="3" applyFill="1" applyBorder="1" applyAlignment="1" applyProtection="1">
      <alignment horizontal="right"/>
      <protection hidden="1"/>
    </xf>
    <xf numFmtId="0" fontId="5" fillId="2" borderId="0" xfId="1" applyFont="1" applyFill="1" applyProtection="1">
      <protection hidden="1"/>
    </xf>
    <xf numFmtId="0" fontId="14" fillId="2" borderId="0" xfId="1" applyFont="1" applyFill="1" applyProtection="1">
      <protection hidden="1"/>
    </xf>
    <xf numFmtId="0" fontId="15" fillId="2" borderId="0" xfId="3" applyFont="1" applyFill="1" applyBorder="1" applyAlignment="1" applyProtection="1"/>
    <xf numFmtId="0" fontId="13" fillId="2" borderId="2" xfId="3" applyFill="1" applyBorder="1" applyAlignment="1" applyProtection="1">
      <protection hidden="1"/>
    </xf>
    <xf numFmtId="0" fontId="1" fillId="2" borderId="22" xfId="3" applyNumberFormat="1" applyFont="1" applyFill="1" applyBorder="1" applyAlignment="1" applyProtection="1">
      <alignment horizontal="right" vertical="center"/>
      <protection hidden="1"/>
    </xf>
    <xf numFmtId="0" fontId="16" fillId="2" borderId="22" xfId="1" applyFont="1" applyFill="1" applyBorder="1" applyAlignment="1" applyProtection="1">
      <alignment vertical="center"/>
      <protection hidden="1"/>
    </xf>
    <xf numFmtId="0" fontId="1" fillId="2" borderId="22" xfId="1" applyFont="1" applyFill="1" applyBorder="1" applyAlignment="1" applyProtection="1">
      <alignment horizontal="left"/>
      <protection hidden="1"/>
    </xf>
    <xf numFmtId="0" fontId="17" fillId="2" borderId="22" xfId="1" applyNumberFormat="1" applyFont="1" applyFill="1" applyBorder="1" applyAlignment="1" applyProtection="1">
      <alignment vertical="center"/>
      <protection hidden="1"/>
    </xf>
    <xf numFmtId="0" fontId="18" fillId="2" borderId="0" xfId="3" applyNumberFormat="1" applyFont="1" applyFill="1" applyBorder="1" applyAlignment="1" applyProtection="1">
      <alignment horizontal="right" vertical="center"/>
      <protection hidden="1"/>
    </xf>
    <xf numFmtId="0" fontId="16" fillId="2" borderId="0" xfId="1" applyFont="1" applyFill="1" applyBorder="1" applyAlignment="1" applyProtection="1">
      <alignment vertical="center"/>
      <protection hidden="1"/>
    </xf>
    <xf numFmtId="0" fontId="1" fillId="2" borderId="0" xfId="1" applyFont="1" applyFill="1" applyBorder="1" applyAlignment="1" applyProtection="1">
      <protection hidden="1"/>
    </xf>
    <xf numFmtId="0" fontId="17" fillId="2" borderId="0" xfId="1" applyNumberFormat="1" applyFont="1" applyFill="1" applyBorder="1" applyAlignment="1" applyProtection="1">
      <alignment vertical="center"/>
      <protection hidden="1"/>
    </xf>
    <xf numFmtId="0" fontId="3" fillId="2" borderId="9" xfId="1" applyFont="1" applyFill="1" applyBorder="1" applyAlignment="1" applyProtection="1">
      <alignment horizontal="center"/>
      <protection hidden="1"/>
    </xf>
    <xf numFmtId="0" fontId="1" fillId="2" borderId="9" xfId="1" applyFill="1" applyBorder="1" applyAlignment="1" applyProtection="1">
      <alignment horizontal="center"/>
      <protection hidden="1"/>
    </xf>
    <xf numFmtId="0" fontId="4" fillId="3" borderId="12" xfId="1" applyFont="1" applyFill="1" applyBorder="1" applyAlignment="1" applyProtection="1">
      <alignment horizontal="left"/>
      <protection hidden="1"/>
    </xf>
    <xf numFmtId="0" fontId="1" fillId="0" borderId="11" xfId="1" applyBorder="1" applyAlignment="1" applyProtection="1">
      <alignment horizontal="left"/>
      <protection hidden="1"/>
    </xf>
    <xf numFmtId="0" fontId="1" fillId="0" borderId="10" xfId="1" applyBorder="1" applyAlignment="1" applyProtection="1">
      <alignment horizontal="left"/>
      <protection hidden="1"/>
    </xf>
    <xf numFmtId="0" fontId="3" fillId="3" borderId="12" xfId="1" applyFont="1" applyFill="1" applyBorder="1" applyAlignment="1" applyProtection="1">
      <alignment horizontal="left"/>
      <protection hidden="1"/>
    </xf>
    <xf numFmtId="0" fontId="7" fillId="2" borderId="8" xfId="1" applyFont="1" applyFill="1" applyBorder="1" applyAlignment="1" applyProtection="1">
      <alignment horizontal="center"/>
      <protection hidden="1"/>
    </xf>
    <xf numFmtId="0" fontId="6" fillId="0" borderId="6" xfId="1" applyFont="1" applyBorder="1" applyAlignment="1" applyProtection="1">
      <protection hidden="1"/>
    </xf>
    <xf numFmtId="0" fontId="7" fillId="2" borderId="8" xfId="1" applyFont="1" applyFill="1" applyBorder="1" applyAlignment="1" applyProtection="1">
      <alignment horizontal="center" vertical="center"/>
      <protection hidden="1"/>
    </xf>
    <xf numFmtId="0" fontId="1" fillId="2" borderId="6" xfId="1" applyFill="1" applyBorder="1" applyAlignment="1" applyProtection="1">
      <alignment horizontal="center"/>
      <protection hidden="1"/>
    </xf>
    <xf numFmtId="0" fontId="16" fillId="2" borderId="0" xfId="1" applyFont="1" applyFill="1" applyBorder="1" applyAlignment="1" applyProtection="1">
      <alignment horizontal="center" vertical="center"/>
      <protection hidden="1"/>
    </xf>
    <xf numFmtId="0" fontId="16" fillId="2" borderId="22" xfId="1" applyFont="1" applyFill="1" applyBorder="1" applyAlignment="1" applyProtection="1">
      <alignment horizontal="center" vertical="center"/>
      <protection hidden="1"/>
    </xf>
    <xf numFmtId="0" fontId="7" fillId="2" borderId="7" xfId="1" applyFont="1" applyFill="1" applyBorder="1" applyAlignment="1" applyProtection="1">
      <alignment horizontal="center"/>
      <protection hidden="1"/>
    </xf>
    <xf numFmtId="0" fontId="7" fillId="2" borderId="6" xfId="1" applyFont="1" applyFill="1" applyBorder="1" applyAlignment="1" applyProtection="1">
      <alignment horizontal="center"/>
      <protection hidden="1"/>
    </xf>
    <xf numFmtId="0" fontId="1" fillId="2" borderId="3" xfId="1" applyFont="1" applyFill="1" applyBorder="1" applyAlignment="1" applyProtection="1">
      <alignment horizontal="center"/>
      <protection hidden="1"/>
    </xf>
    <xf numFmtId="0" fontId="1" fillId="2" borderId="1" xfId="1" applyFill="1" applyBorder="1" applyAlignment="1" applyProtection="1">
      <alignment horizontal="center"/>
      <protection hidden="1"/>
    </xf>
    <xf numFmtId="0" fontId="12" fillId="2" borderId="21" xfId="1" applyFont="1" applyFill="1" applyBorder="1" applyAlignment="1" applyProtection="1">
      <protection hidden="1"/>
    </xf>
    <xf numFmtId="0" fontId="12" fillId="2" borderId="20" xfId="1" applyFont="1" applyFill="1" applyBorder="1" applyAlignment="1" applyProtection="1">
      <protection hidden="1"/>
    </xf>
    <xf numFmtId="0" fontId="10" fillId="2" borderId="18" xfId="1" applyFont="1" applyFill="1" applyBorder="1" applyAlignment="1" applyProtection="1">
      <alignment horizontal="left" shrinkToFit="1"/>
      <protection locked="0" hidden="1"/>
    </xf>
    <xf numFmtId="0" fontId="10" fillId="2" borderId="17" xfId="1" applyFont="1" applyFill="1" applyBorder="1" applyAlignment="1" applyProtection="1">
      <alignment horizontal="left" shrinkToFit="1"/>
      <protection locked="0" hidden="1"/>
    </xf>
  </cellXfs>
  <cellStyles count="7">
    <cellStyle name="Dezimal_Lean6-060602" xfId="4"/>
    <cellStyle name="Hyperlink" xfId="3" builtinId="8"/>
    <cellStyle name="Normal" xfId="0" builtinId="0"/>
    <cellStyle name="Normal 2" xfId="1"/>
    <cellStyle name="Percent 2" xfId="2"/>
    <cellStyle name="Standard 2" xfId="5"/>
    <cellStyle name="Währung_Lean6-0606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leanmap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8</xdr:row>
      <xdr:rowOff>0</xdr:rowOff>
    </xdr:from>
    <xdr:to>
      <xdr:col>0</xdr:col>
      <xdr:colOff>371475</xdr:colOff>
      <xdr:row>10</xdr:row>
      <xdr:rowOff>0</xdr:rowOff>
    </xdr:to>
    <xdr:sp macro="" textlink="">
      <xdr:nvSpPr>
        <xdr:cNvPr id="2" name="Line 13"/>
        <xdr:cNvSpPr>
          <a:spLocks noChangeShapeType="1"/>
        </xdr:cNvSpPr>
      </xdr:nvSpPr>
      <xdr:spPr bwMode="auto">
        <a:xfrm>
          <a:off x="371475" y="12954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371475</xdr:colOff>
      <xdr:row>14</xdr:row>
      <xdr:rowOff>0</xdr:rowOff>
    </xdr:from>
    <xdr:to>
      <xdr:col>0</xdr:col>
      <xdr:colOff>371475</xdr:colOff>
      <xdr:row>16</xdr:row>
      <xdr:rowOff>0</xdr:rowOff>
    </xdr:to>
    <xdr:sp macro="" textlink="">
      <xdr:nvSpPr>
        <xdr:cNvPr id="3" name="Line 14"/>
        <xdr:cNvSpPr>
          <a:spLocks noChangeShapeType="1"/>
        </xdr:cNvSpPr>
      </xdr:nvSpPr>
      <xdr:spPr bwMode="auto">
        <a:xfrm>
          <a:off x="371475" y="226695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381000</xdr:colOff>
      <xdr:row>20</xdr:row>
      <xdr:rowOff>9525</xdr:rowOff>
    </xdr:from>
    <xdr:to>
      <xdr:col>0</xdr:col>
      <xdr:colOff>381000</xdr:colOff>
      <xdr:row>31</xdr:row>
      <xdr:rowOff>0</xdr:rowOff>
    </xdr:to>
    <xdr:sp macro="" textlink="">
      <xdr:nvSpPr>
        <xdr:cNvPr id="4" name="Line 15"/>
        <xdr:cNvSpPr>
          <a:spLocks noChangeShapeType="1"/>
        </xdr:cNvSpPr>
      </xdr:nvSpPr>
      <xdr:spPr bwMode="auto">
        <a:xfrm>
          <a:off x="381000" y="3248025"/>
          <a:ext cx="0" cy="17716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371475</xdr:colOff>
      <xdr:row>33</xdr:row>
      <xdr:rowOff>0</xdr:rowOff>
    </xdr:from>
    <xdr:to>
      <xdr:col>0</xdr:col>
      <xdr:colOff>371475</xdr:colOff>
      <xdr:row>42</xdr:row>
      <xdr:rowOff>152400</xdr:rowOff>
    </xdr:to>
    <xdr:sp macro="" textlink="">
      <xdr:nvSpPr>
        <xdr:cNvPr id="5" name="Line 16"/>
        <xdr:cNvSpPr>
          <a:spLocks noChangeShapeType="1"/>
        </xdr:cNvSpPr>
      </xdr:nvSpPr>
      <xdr:spPr bwMode="auto">
        <a:xfrm>
          <a:off x="371475" y="5343525"/>
          <a:ext cx="0" cy="16097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371475</xdr:colOff>
      <xdr:row>49</xdr:row>
      <xdr:rowOff>0</xdr:rowOff>
    </xdr:from>
    <xdr:to>
      <xdr:col>0</xdr:col>
      <xdr:colOff>371475</xdr:colOff>
      <xdr:row>51</xdr:row>
      <xdr:rowOff>0</xdr:rowOff>
    </xdr:to>
    <xdr:sp macro="" textlink="">
      <xdr:nvSpPr>
        <xdr:cNvPr id="6" name="Line 17"/>
        <xdr:cNvSpPr>
          <a:spLocks noChangeShapeType="1"/>
        </xdr:cNvSpPr>
      </xdr:nvSpPr>
      <xdr:spPr bwMode="auto">
        <a:xfrm>
          <a:off x="371475" y="7934325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7" name="Picture 6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57"/>
  <sheetViews>
    <sheetView tabSelected="1" workbookViewId="0"/>
  </sheetViews>
  <sheetFormatPr defaultColWidth="12" defaultRowHeight="12.75" customHeight="1" x14ac:dyDescent="0.2"/>
  <cols>
    <col min="1" max="16384" width="12" style="1"/>
  </cols>
  <sheetData>
    <row r="1" spans="1:8" ht="12.75" customHeight="1" x14ac:dyDescent="0.2">
      <c r="A1" s="82" t="s">
        <v>33</v>
      </c>
      <c r="B1" s="81"/>
      <c r="C1" s="93" t="s">
        <v>32</v>
      </c>
      <c r="D1" s="93"/>
      <c r="E1" s="93"/>
      <c r="F1" s="93"/>
      <c r="G1" s="80"/>
      <c r="H1" s="79" t="s">
        <v>31</v>
      </c>
    </row>
    <row r="2" spans="1:8" ht="12.75" customHeight="1" thickBot="1" x14ac:dyDescent="0.25">
      <c r="A2" s="78" t="s">
        <v>30</v>
      </c>
      <c r="B2" s="77"/>
      <c r="C2" s="94"/>
      <c r="D2" s="94"/>
      <c r="E2" s="94"/>
      <c r="F2" s="94"/>
      <c r="G2" s="76"/>
      <c r="H2" s="75" t="s">
        <v>29</v>
      </c>
    </row>
    <row r="3" spans="1:8" ht="12.75" customHeight="1" x14ac:dyDescent="0.2">
      <c r="A3" s="74"/>
      <c r="B3" s="74"/>
      <c r="C3" s="74"/>
      <c r="D3" s="73"/>
      <c r="E3" s="72"/>
      <c r="F3" s="71"/>
      <c r="H3" s="70"/>
    </row>
    <row r="4" spans="1:8" ht="12.75" customHeight="1" x14ac:dyDescent="0.2">
      <c r="A4" s="99" t="s">
        <v>28</v>
      </c>
      <c r="B4" s="100"/>
      <c r="C4" s="100" t="s">
        <v>27</v>
      </c>
      <c r="D4" s="100"/>
      <c r="E4" s="100" t="s">
        <v>26</v>
      </c>
      <c r="F4" s="100"/>
      <c r="G4" s="69" t="s">
        <v>25</v>
      </c>
      <c r="H4" s="68" t="s">
        <v>24</v>
      </c>
    </row>
    <row r="5" spans="1:8" ht="12.75" customHeight="1" x14ac:dyDescent="0.2">
      <c r="A5" s="101" t="s">
        <v>23</v>
      </c>
      <c r="B5" s="102"/>
      <c r="C5" s="102" t="s">
        <v>22</v>
      </c>
      <c r="D5" s="102"/>
      <c r="E5" s="102" t="s">
        <v>34</v>
      </c>
      <c r="F5" s="102"/>
      <c r="G5" s="67" t="s">
        <v>21</v>
      </c>
      <c r="H5" s="66">
        <v>43831</v>
      </c>
    </row>
    <row r="6" spans="1:8" ht="12.75" customHeight="1" x14ac:dyDescent="0.2">
      <c r="A6" s="64"/>
      <c r="B6" s="64"/>
      <c r="C6" s="64"/>
      <c r="D6" s="64"/>
      <c r="E6" s="64"/>
      <c r="F6" s="64"/>
      <c r="G6" s="64"/>
      <c r="H6" s="65"/>
    </row>
    <row r="7" spans="1:8" ht="12.75" customHeight="1" x14ac:dyDescent="0.2">
      <c r="A7" s="64"/>
      <c r="B7" s="64"/>
      <c r="C7" s="64"/>
      <c r="D7" s="64"/>
      <c r="E7" s="64"/>
      <c r="F7" s="64"/>
      <c r="G7" s="64"/>
      <c r="H7" s="63"/>
    </row>
    <row r="8" spans="1:8" ht="12.75" customHeight="1" x14ac:dyDescent="0.2">
      <c r="A8" s="45" t="s">
        <v>20</v>
      </c>
      <c r="B8" s="64"/>
      <c r="E8" s="64"/>
      <c r="F8" s="64"/>
      <c r="G8" s="64"/>
      <c r="H8" s="63"/>
    </row>
    <row r="9" spans="1:8" ht="12.75" customHeight="1" x14ac:dyDescent="0.2">
      <c r="A9" s="19"/>
      <c r="B9" s="64"/>
      <c r="C9" s="64"/>
      <c r="D9" s="64"/>
      <c r="E9" s="64"/>
      <c r="F9" s="64"/>
      <c r="G9" s="64"/>
      <c r="H9" s="63"/>
    </row>
    <row r="10" spans="1:8" ht="12.75" customHeight="1" x14ac:dyDescent="0.2">
      <c r="A10" s="17"/>
      <c r="B10" s="17"/>
      <c r="C10" s="17"/>
      <c r="D10" s="17"/>
      <c r="E10" s="17"/>
      <c r="F10" s="17"/>
      <c r="G10" s="17"/>
      <c r="H10" s="17"/>
    </row>
    <row r="11" spans="1:8" ht="12.75" customHeight="1" x14ac:dyDescent="0.2">
      <c r="A11" s="88" t="s">
        <v>19</v>
      </c>
      <c r="B11" s="86"/>
      <c r="C11" s="87"/>
    </row>
    <row r="12" spans="1:8" ht="12.75" customHeight="1" x14ac:dyDescent="0.2">
      <c r="A12" s="62" t="s">
        <v>18</v>
      </c>
      <c r="B12" s="97" t="s">
        <v>17</v>
      </c>
      <c r="C12" s="98"/>
    </row>
    <row r="13" spans="1:8" ht="12.75" customHeight="1" x14ac:dyDescent="0.2">
      <c r="A13" s="61" t="s">
        <v>16</v>
      </c>
      <c r="B13" s="60" t="s">
        <v>15</v>
      </c>
      <c r="C13" s="59" t="s">
        <v>14</v>
      </c>
    </row>
    <row r="14" spans="1:8" ht="12.75" customHeight="1" x14ac:dyDescent="0.2">
      <c r="A14" s="58" t="s">
        <v>13</v>
      </c>
      <c r="B14" s="57" t="s">
        <v>12</v>
      </c>
      <c r="C14" s="56" t="s">
        <v>11</v>
      </c>
    </row>
    <row r="15" spans="1:8" ht="12.75" customHeight="1" x14ac:dyDescent="0.2">
      <c r="A15" s="19"/>
      <c r="B15" s="55"/>
      <c r="C15" s="55"/>
      <c r="D15" s="8"/>
    </row>
    <row r="16" spans="1:8" ht="12.75" customHeight="1" x14ac:dyDescent="0.2">
      <c r="A16" s="17"/>
      <c r="D16" s="54"/>
    </row>
    <row r="17" spans="1:8" ht="12.75" customHeight="1" x14ac:dyDescent="0.2">
      <c r="A17" s="85" t="s">
        <v>10</v>
      </c>
      <c r="B17" s="87"/>
      <c r="C17" s="95" t="str">
        <f>A14</f>
        <v>Test</v>
      </c>
      <c r="D17" s="96"/>
    </row>
    <row r="18" spans="1:8" ht="12.75" customHeight="1" x14ac:dyDescent="0.2">
      <c r="A18" s="91" t="str">
        <f>A13</f>
        <v>Process</v>
      </c>
      <c r="B18" s="92"/>
      <c r="C18" s="53" t="str">
        <f>B14</f>
        <v>Pass</v>
      </c>
      <c r="D18" s="24" t="str">
        <f>C14</f>
        <v>Fail</v>
      </c>
    </row>
    <row r="19" spans="1:8" ht="12.75" customHeight="1" x14ac:dyDescent="0.2">
      <c r="A19" s="23" t="str">
        <f>B13</f>
        <v>Good</v>
      </c>
      <c r="B19" s="51">
        <v>0.9</v>
      </c>
      <c r="C19" s="52">
        <v>0.97</v>
      </c>
      <c r="D19" s="51">
        <v>0.03</v>
      </c>
    </row>
    <row r="20" spans="1:8" ht="12.75" customHeight="1" x14ac:dyDescent="0.2">
      <c r="A20" s="21" t="str">
        <f>C13</f>
        <v>Bad</v>
      </c>
      <c r="B20" s="49">
        <v>0.1</v>
      </c>
      <c r="C20" s="50">
        <v>0.02</v>
      </c>
      <c r="D20" s="49">
        <v>0.98</v>
      </c>
      <c r="F20" s="46"/>
      <c r="G20" s="46"/>
      <c r="H20" s="46"/>
    </row>
    <row r="21" spans="1:8" ht="12.75" customHeight="1" x14ac:dyDescent="0.2">
      <c r="A21" s="19"/>
      <c r="D21" s="48"/>
      <c r="E21" s="47"/>
      <c r="F21" s="46"/>
      <c r="G21" s="46"/>
      <c r="H21" s="46"/>
    </row>
    <row r="22" spans="1:8" ht="12.75" customHeight="1" x14ac:dyDescent="0.2">
      <c r="A22" s="17"/>
      <c r="D22" s="17"/>
      <c r="E22" s="17"/>
      <c r="F22" s="17"/>
      <c r="G22" s="17"/>
      <c r="H22" s="17"/>
    </row>
    <row r="23" spans="1:8" ht="12.75" customHeight="1" x14ac:dyDescent="0.2">
      <c r="D23" s="17"/>
      <c r="E23" s="17"/>
      <c r="F23" s="17"/>
      <c r="G23" s="17"/>
      <c r="H23" s="17"/>
    </row>
    <row r="24" spans="1:8" ht="12.75" customHeight="1" x14ac:dyDescent="0.2">
      <c r="A24" s="17"/>
      <c r="B24" s="17"/>
      <c r="C24" s="17"/>
      <c r="D24" s="17"/>
      <c r="E24" s="32" t="str">
        <f>B27</f>
        <v>P(Good)</v>
      </c>
      <c r="F24" s="31" t="s">
        <v>6</v>
      </c>
      <c r="G24" s="30" t="str">
        <f>C26</f>
        <v>P(Pass)</v>
      </c>
      <c r="H24" s="29">
        <f>G25/G32</f>
        <v>0.99771428571428566</v>
      </c>
    </row>
    <row r="25" spans="1:8" ht="12.75" customHeight="1" x14ac:dyDescent="0.2">
      <c r="A25" s="17"/>
      <c r="B25" s="17"/>
      <c r="C25" s="17"/>
      <c r="D25" s="32" t="str">
        <f>B27</f>
        <v>P(Good)</v>
      </c>
      <c r="E25" s="33" t="s">
        <v>7</v>
      </c>
      <c r="F25" s="30" t="str">
        <f>C26</f>
        <v>P(Pass)</v>
      </c>
      <c r="G25" s="29">
        <f>D26*C27</f>
        <v>0.873</v>
      </c>
      <c r="H25" s="17"/>
    </row>
    <row r="26" spans="1:8" ht="12.75" customHeight="1" x14ac:dyDescent="0.2">
      <c r="A26" s="17"/>
      <c r="B26" s="17"/>
      <c r="C26" s="32" t="str">
        <f>"P("&amp;C18&amp;")"</f>
        <v>P(Pass)</v>
      </c>
      <c r="D26" s="39">
        <v>0.97</v>
      </c>
      <c r="E26" s="17"/>
      <c r="F26" s="17"/>
      <c r="G26" s="35"/>
      <c r="H26" s="17"/>
    </row>
    <row r="27" spans="1:8" ht="12.75" customHeight="1" x14ac:dyDescent="0.2">
      <c r="A27" s="17"/>
      <c r="B27" s="32" t="str">
        <f>"P("&amp;A19&amp;")"</f>
        <v>P(Good)</v>
      </c>
      <c r="C27" s="38">
        <f>B19</f>
        <v>0.9</v>
      </c>
      <c r="D27" s="17"/>
      <c r="E27" s="17"/>
      <c r="F27" s="37"/>
      <c r="G27" s="35"/>
      <c r="H27" s="37"/>
    </row>
    <row r="28" spans="1:8" ht="12.75" customHeight="1" x14ac:dyDescent="0.2">
      <c r="A28" s="40"/>
      <c r="B28" s="17"/>
      <c r="C28" s="32" t="str">
        <f>"P("&amp;D18&amp;")"</f>
        <v>P(Fail)</v>
      </c>
      <c r="D28" s="36">
        <v>0.03</v>
      </c>
      <c r="E28" s="17"/>
      <c r="F28" s="17"/>
      <c r="G28" s="35"/>
      <c r="H28" s="17"/>
    </row>
    <row r="29" spans="1:8" ht="12.75" customHeight="1" x14ac:dyDescent="0.2">
      <c r="A29" s="40"/>
      <c r="B29" s="17"/>
      <c r="C29" s="17"/>
      <c r="D29" s="32" t="str">
        <f>B27</f>
        <v>P(Good)</v>
      </c>
      <c r="E29" s="33" t="s">
        <v>7</v>
      </c>
      <c r="F29" s="41" t="str">
        <f>C28</f>
        <v>P(Fail)</v>
      </c>
      <c r="G29" s="29">
        <f>D28*C27</f>
        <v>2.7E-2</v>
      </c>
      <c r="H29" s="37"/>
    </row>
    <row r="30" spans="1:8" ht="12.75" customHeight="1" x14ac:dyDescent="0.2">
      <c r="A30" s="40"/>
      <c r="B30" s="17"/>
      <c r="C30" s="17"/>
      <c r="D30" s="17"/>
      <c r="E30" s="32" t="str">
        <f>B27</f>
        <v>P(Good)</v>
      </c>
      <c r="F30" s="31" t="s">
        <v>6</v>
      </c>
      <c r="G30" s="30" t="str">
        <f>C28</f>
        <v>P(Fail)</v>
      </c>
      <c r="H30" s="29">
        <f>G29/G32</f>
        <v>3.0857142857142857E-2</v>
      </c>
    </row>
    <row r="31" spans="1:8" ht="12.75" customHeight="1" x14ac:dyDescent="0.2">
      <c r="A31" s="40"/>
      <c r="B31" s="17"/>
      <c r="C31" s="17"/>
      <c r="D31" s="17"/>
      <c r="E31" s="17"/>
      <c r="F31" s="17"/>
      <c r="G31" s="17"/>
      <c r="H31" s="17"/>
    </row>
    <row r="32" spans="1:8" ht="12.75" customHeight="1" x14ac:dyDescent="0.2">
      <c r="A32" s="45" t="s">
        <v>9</v>
      </c>
      <c r="B32" s="17"/>
      <c r="C32" s="17"/>
      <c r="D32" s="17"/>
      <c r="E32" s="44" t="s">
        <v>8</v>
      </c>
      <c r="F32" s="13" t="str">
        <f>C18</f>
        <v>Pass</v>
      </c>
      <c r="G32" s="36">
        <f>G25+G36</f>
        <v>0.875</v>
      </c>
      <c r="H32" s="17"/>
    </row>
    <row r="33" spans="1:8" ht="12.75" customHeight="1" x14ac:dyDescent="0.2">
      <c r="A33" s="43">
        <v>1</v>
      </c>
      <c r="B33" s="17"/>
      <c r="C33" s="17"/>
      <c r="D33" s="17"/>
      <c r="E33" s="32" t="s">
        <v>8</v>
      </c>
      <c r="F33" s="30" t="str">
        <f>D18</f>
        <v>Fail</v>
      </c>
      <c r="G33" s="29">
        <f>G40+G29</f>
        <v>0.125</v>
      </c>
      <c r="H33" s="17"/>
    </row>
    <row r="34" spans="1:8" ht="12.75" customHeight="1" x14ac:dyDescent="0.2">
      <c r="A34" s="19"/>
      <c r="B34" s="42"/>
      <c r="C34" s="17"/>
      <c r="D34" s="17"/>
      <c r="E34" s="17"/>
      <c r="F34" s="17"/>
      <c r="G34" s="17"/>
      <c r="H34" s="17"/>
    </row>
    <row r="35" spans="1:8" ht="12.75" customHeight="1" x14ac:dyDescent="0.2">
      <c r="A35" s="17"/>
      <c r="B35" s="42"/>
      <c r="C35" s="17"/>
      <c r="D35" s="17"/>
      <c r="E35" s="32" t="str">
        <f>B38</f>
        <v>P(Bad)</v>
      </c>
      <c r="F35" s="31" t="s">
        <v>6</v>
      </c>
      <c r="G35" s="30" t="str">
        <f>C37</f>
        <v>P(Pass)</v>
      </c>
      <c r="H35" s="29">
        <f>G36/G32</f>
        <v>2.2857142857142859E-3</v>
      </c>
    </row>
    <row r="36" spans="1:8" ht="12.75" customHeight="1" x14ac:dyDescent="0.2">
      <c r="A36" s="8"/>
      <c r="B36" s="42"/>
      <c r="C36" s="17"/>
      <c r="D36" s="32" t="str">
        <f>B38</f>
        <v>P(Bad)</v>
      </c>
      <c r="E36" s="33" t="s">
        <v>7</v>
      </c>
      <c r="F36" s="41" t="str">
        <f>C37</f>
        <v>P(Pass)</v>
      </c>
      <c r="G36" s="29">
        <f>D37*C38</f>
        <v>2E-3</v>
      </c>
      <c r="H36" s="37"/>
    </row>
    <row r="37" spans="1:8" ht="12.75" customHeight="1" x14ac:dyDescent="0.2">
      <c r="A37" s="40"/>
      <c r="B37" s="17"/>
      <c r="C37" s="32" t="str">
        <f>C26</f>
        <v>P(Pass)</v>
      </c>
      <c r="D37" s="39">
        <f>C20</f>
        <v>0.02</v>
      </c>
      <c r="E37" s="17"/>
      <c r="F37" s="17"/>
      <c r="G37" s="35"/>
      <c r="H37" s="17"/>
    </row>
    <row r="38" spans="1:8" ht="12.75" customHeight="1" x14ac:dyDescent="0.2">
      <c r="A38" s="17"/>
      <c r="B38" s="32" t="str">
        <f>"P("&amp;A20&amp;")"</f>
        <v>P(Bad)</v>
      </c>
      <c r="C38" s="38">
        <f>B20</f>
        <v>0.1</v>
      </c>
      <c r="D38" s="17"/>
      <c r="E38" s="17"/>
      <c r="F38" s="37"/>
      <c r="G38" s="35"/>
      <c r="H38" s="17"/>
    </row>
    <row r="39" spans="1:8" ht="12.75" customHeight="1" x14ac:dyDescent="0.2">
      <c r="A39" s="17"/>
      <c r="B39" s="17"/>
      <c r="C39" s="32" t="str">
        <f>C28</f>
        <v>P(Fail)</v>
      </c>
      <c r="D39" s="36">
        <f>D20</f>
        <v>0.98</v>
      </c>
      <c r="E39" s="17"/>
      <c r="F39" s="17"/>
      <c r="G39" s="35"/>
      <c r="H39" s="17"/>
    </row>
    <row r="40" spans="1:8" ht="12.75" customHeight="1" x14ac:dyDescent="0.2">
      <c r="A40" s="17"/>
      <c r="B40" s="17"/>
      <c r="C40" s="17"/>
      <c r="D40" s="34" t="str">
        <f>B38</f>
        <v>P(Bad)</v>
      </c>
      <c r="E40" s="33" t="s">
        <v>7</v>
      </c>
      <c r="F40" s="30" t="str">
        <f>C39</f>
        <v>P(Fail)</v>
      </c>
      <c r="G40" s="29">
        <f>D39*C38</f>
        <v>9.8000000000000004E-2</v>
      </c>
      <c r="H40" s="17"/>
    </row>
    <row r="41" spans="1:8" ht="12.75" customHeight="1" x14ac:dyDescent="0.2">
      <c r="A41" s="17"/>
      <c r="B41" s="17"/>
      <c r="C41" s="17"/>
      <c r="D41" s="17"/>
      <c r="E41" s="32" t="str">
        <f>B38</f>
        <v>P(Bad)</v>
      </c>
      <c r="F41" s="31" t="s">
        <v>6</v>
      </c>
      <c r="G41" s="30" t="str">
        <f>C39</f>
        <v>P(Fail)</v>
      </c>
      <c r="H41" s="29">
        <f>G40/G33</f>
        <v>0.78400000000000003</v>
      </c>
    </row>
    <row r="42" spans="1:8" ht="12.75" customHeight="1" x14ac:dyDescent="0.2">
      <c r="A42" s="17"/>
      <c r="B42" s="17"/>
      <c r="C42" s="17"/>
      <c r="D42" s="17"/>
      <c r="E42" s="17"/>
      <c r="F42" s="17"/>
      <c r="G42" s="17"/>
      <c r="H42" s="17"/>
    </row>
    <row r="43" spans="1:8" ht="12.75" customHeight="1" x14ac:dyDescent="0.2">
      <c r="A43" s="17"/>
      <c r="B43" s="17"/>
      <c r="C43" s="17"/>
      <c r="D43" s="17"/>
      <c r="E43" s="17"/>
      <c r="F43" s="17"/>
      <c r="G43" s="17"/>
      <c r="H43" s="17"/>
    </row>
    <row r="44" spans="1:8" ht="12.75" customHeight="1" x14ac:dyDescent="0.2">
      <c r="A44" s="88" t="s">
        <v>5</v>
      </c>
      <c r="B44" s="86"/>
      <c r="C44" s="86"/>
      <c r="D44" s="87"/>
      <c r="G44" s="17"/>
      <c r="H44" s="17"/>
    </row>
    <row r="45" spans="1:8" ht="12.75" customHeight="1" x14ac:dyDescent="0.2">
      <c r="A45" s="28" t="str">
        <f>A14</f>
        <v>Test</v>
      </c>
      <c r="B45" s="89" t="str">
        <f>A13</f>
        <v>Process</v>
      </c>
      <c r="C45" s="90"/>
      <c r="D45" s="27"/>
    </row>
    <row r="46" spans="1:8" ht="12.75" customHeight="1" x14ac:dyDescent="0.2">
      <c r="A46" s="26"/>
      <c r="B46" s="25" t="str">
        <f>A19</f>
        <v>Good</v>
      </c>
      <c r="C46" s="24" t="str">
        <f>A20</f>
        <v>Bad</v>
      </c>
      <c r="D46" s="24" t="s">
        <v>4</v>
      </c>
      <c r="G46" s="17"/>
      <c r="H46" s="17"/>
    </row>
    <row r="47" spans="1:8" ht="12.75" customHeight="1" x14ac:dyDescent="0.2">
      <c r="A47" s="23" t="str">
        <f>C18</f>
        <v>Pass</v>
      </c>
      <c r="B47" s="22">
        <f>G25</f>
        <v>0.873</v>
      </c>
      <c r="C47" s="12">
        <f>G36</f>
        <v>2E-3</v>
      </c>
      <c r="D47" s="12">
        <f>B47+C47</f>
        <v>0.875</v>
      </c>
      <c r="G47" s="17"/>
      <c r="H47" s="17"/>
    </row>
    <row r="48" spans="1:8" ht="12.75" customHeight="1" x14ac:dyDescent="0.2">
      <c r="A48" s="21" t="str">
        <f>D18</f>
        <v>Fail</v>
      </c>
      <c r="B48" s="20">
        <f>G29</f>
        <v>2.7E-2</v>
      </c>
      <c r="C48" s="2">
        <f>G40</f>
        <v>9.8000000000000004E-2</v>
      </c>
      <c r="D48" s="2">
        <f>B48+C48</f>
        <v>0.125</v>
      </c>
      <c r="G48" s="17"/>
      <c r="H48" s="17"/>
    </row>
    <row r="49" spans="1:8" ht="12.75" customHeight="1" x14ac:dyDescent="0.2">
      <c r="A49" s="21" t="s">
        <v>4</v>
      </c>
      <c r="B49" s="20">
        <f>B47+B48</f>
        <v>0.9</v>
      </c>
      <c r="C49" s="2">
        <f>C47+C48</f>
        <v>0.1</v>
      </c>
      <c r="D49" s="2">
        <f>B49+C49</f>
        <v>1</v>
      </c>
      <c r="G49" s="17"/>
      <c r="H49" s="17"/>
    </row>
    <row r="50" spans="1:8" ht="12.75" customHeight="1" x14ac:dyDescent="0.2">
      <c r="A50" s="19"/>
      <c r="B50" s="18"/>
      <c r="G50" s="17"/>
      <c r="H50" s="17"/>
    </row>
    <row r="51" spans="1:8" ht="12.75" customHeight="1" x14ac:dyDescent="0.2">
      <c r="A51" s="17"/>
      <c r="B51" s="17"/>
      <c r="C51" s="17"/>
      <c r="D51" s="17"/>
      <c r="E51" s="17"/>
      <c r="G51" s="17"/>
      <c r="H51" s="17"/>
    </row>
    <row r="52" spans="1:8" ht="12.75" customHeight="1" x14ac:dyDescent="0.2">
      <c r="A52" s="85" t="s">
        <v>3</v>
      </c>
      <c r="B52" s="86"/>
      <c r="C52" s="86"/>
      <c r="D52" s="86"/>
      <c r="E52" s="86"/>
      <c r="F52" s="86"/>
      <c r="G52" s="86"/>
      <c r="H52" s="87"/>
    </row>
    <row r="53" spans="1:8" ht="12.75" customHeight="1" x14ac:dyDescent="0.2">
      <c r="A53" s="83" t="s">
        <v>2</v>
      </c>
      <c r="B53" s="84"/>
      <c r="C53" s="83" t="s">
        <v>1</v>
      </c>
      <c r="D53" s="84"/>
      <c r="E53" s="84"/>
      <c r="F53" s="83" t="s">
        <v>0</v>
      </c>
      <c r="G53" s="84"/>
      <c r="H53" s="84"/>
    </row>
    <row r="54" spans="1:8" ht="12.75" customHeight="1" x14ac:dyDescent="0.2">
      <c r="A54" s="16" t="str">
        <f>"P("&amp;A47&amp;")"</f>
        <v>P(Pass)</v>
      </c>
      <c r="B54" s="12">
        <f>D47/D49</f>
        <v>0.875</v>
      </c>
      <c r="C54" s="15" t="str">
        <f>"P("&amp;A47&amp;" and "&amp;B46&amp;")"</f>
        <v>P(Pass and Good)</v>
      </c>
      <c r="D54" s="13"/>
      <c r="E54" s="12">
        <f>B47/D49</f>
        <v>0.873</v>
      </c>
      <c r="F54" s="14" t="str">
        <f>"P("&amp;A47&amp;" or "&amp;B46&amp;")"</f>
        <v>P(Pass or Good)</v>
      </c>
      <c r="G54" s="13"/>
      <c r="H54" s="12">
        <f>B54+B56-E54</f>
        <v>0.90199999999999991</v>
      </c>
    </row>
    <row r="55" spans="1:8" ht="12.75" customHeight="1" x14ac:dyDescent="0.2">
      <c r="A55" s="11" t="str">
        <f>"P("&amp;A48&amp;")"</f>
        <v>P(Fail)</v>
      </c>
      <c r="B55" s="7">
        <f>D48/D49</f>
        <v>0.125</v>
      </c>
      <c r="C55" s="10" t="str">
        <f>"P("&amp;A47&amp;" and "&amp;C46&amp;")"</f>
        <v>P(Pass and Bad)</v>
      </c>
      <c r="D55" s="8"/>
      <c r="E55" s="7">
        <f>C47/D49</f>
        <v>2E-3</v>
      </c>
      <c r="F55" s="9" t="str">
        <f>"P("&amp;A47&amp;" or "&amp;C46&amp;")"</f>
        <v>P(Pass or Bad)</v>
      </c>
      <c r="G55" s="8"/>
      <c r="H55" s="7">
        <f>B54+B57-E55</f>
        <v>0.97299999999999998</v>
      </c>
    </row>
    <row r="56" spans="1:8" ht="12.75" customHeight="1" x14ac:dyDescent="0.2">
      <c r="A56" s="11" t="str">
        <f>"P("&amp;B46&amp;")"</f>
        <v>P(Good)</v>
      </c>
      <c r="B56" s="7">
        <f>B49/D49</f>
        <v>0.9</v>
      </c>
      <c r="C56" s="10" t="str">
        <f>"P("&amp;A48&amp;" and "&amp;B46&amp;")"</f>
        <v>P(Fail and Good)</v>
      </c>
      <c r="D56" s="8"/>
      <c r="E56" s="7">
        <f>B48/D49</f>
        <v>2.7E-2</v>
      </c>
      <c r="F56" s="9" t="str">
        <f>"P("&amp;A48&amp;" or "&amp;B46&amp;")"</f>
        <v>P(Fail or Good)</v>
      </c>
      <c r="G56" s="8"/>
      <c r="H56" s="7">
        <f>B55+B56-E56</f>
        <v>0.99799999999999989</v>
      </c>
    </row>
    <row r="57" spans="1:8" ht="12.75" customHeight="1" x14ac:dyDescent="0.2">
      <c r="A57" s="6" t="str">
        <f>"P("&amp;C46&amp;")"</f>
        <v>P(Bad)</v>
      </c>
      <c r="B57" s="2">
        <f>C49/D49</f>
        <v>0.1</v>
      </c>
      <c r="C57" s="5" t="str">
        <f>"P("&amp;A48&amp;" and "&amp;C46&amp;")"</f>
        <v>P(Fail and Bad)</v>
      </c>
      <c r="D57" s="3"/>
      <c r="E57" s="2">
        <f>C48/D49</f>
        <v>9.8000000000000004E-2</v>
      </c>
      <c r="F57" s="4" t="str">
        <f>"P("&amp;A48&amp;" or "&amp;C46&amp;")"</f>
        <v>P(Fail or Bad)</v>
      </c>
      <c r="G57" s="3"/>
      <c r="H57" s="2">
        <f>B55+B57-E57</f>
        <v>0.127</v>
      </c>
    </row>
  </sheetData>
  <sheetProtection password="CCC9" sheet="1" objects="1" scenarios="1"/>
  <mergeCells count="18">
    <mergeCell ref="C1:F2"/>
    <mergeCell ref="C17:D17"/>
    <mergeCell ref="B12:C12"/>
    <mergeCell ref="A4:B4"/>
    <mergeCell ref="E4:F4"/>
    <mergeCell ref="C4:D4"/>
    <mergeCell ref="A5:B5"/>
    <mergeCell ref="E5:F5"/>
    <mergeCell ref="C5:D5"/>
    <mergeCell ref="F53:H53"/>
    <mergeCell ref="A52:H52"/>
    <mergeCell ref="A11:C11"/>
    <mergeCell ref="A44:D44"/>
    <mergeCell ref="B45:C45"/>
    <mergeCell ref="A18:B18"/>
    <mergeCell ref="A17:B17"/>
    <mergeCell ref="A53:B53"/>
    <mergeCell ref="C53:E53"/>
  </mergeCells>
  <hyperlinks>
    <hyperlink ref="H1" r:id="rId1" display="www.LEANMAP.com"/>
  </hyperlinks>
  <printOptions horizontalCentered="1"/>
  <pageMargins left="0.5" right="0.5" top="0.5" bottom="0.5" header="0.5" footer="0.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Probability Tree</vt:lpstr>
      <vt:lpstr>Sheet1</vt:lpstr>
      <vt:lpstr>Sheet2</vt:lpstr>
      <vt:lpstr>Sheet3</vt:lpstr>
      <vt:lpstr>'Probability Tree'!Print_Area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2012-01-18T12:10:02Z</dcterms:created>
  <dcterms:modified xsi:type="dcterms:W3CDTF">2012-01-18T14:18:29Z</dcterms:modified>
</cp:coreProperties>
</file>