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5" windowWidth="10920" windowHeight="10245"/>
  </bookViews>
  <sheets>
    <sheet name="Repeatability Reproducibility 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</externalReferences>
  <definedNames>
    <definedName name="_hrs2" localSheetId="0">[1]Input!#REF!</definedName>
    <definedName name="_hrs2">[2]Input!#REF!</definedName>
    <definedName name="AC" localSheetId="0">[1]Input!#REF!</definedName>
    <definedName name="AC">[2]Input!#REF!</definedName>
    <definedName name="DI" localSheetId="0">[1]Input!#REF!</definedName>
    <definedName name="DI">[2]Input!#REF!</definedName>
    <definedName name="DO" localSheetId="0">[1]Input!#REF!</definedName>
    <definedName name="DO">[2]Input!#REF!</definedName>
    <definedName name="Flight">#REF!</definedName>
    <definedName name="Flightplan">#REF!</definedName>
    <definedName name="FR" localSheetId="0">[1]Input!#REF!</definedName>
    <definedName name="FR">[2]Input!#REF!</definedName>
    <definedName name="hrs" localSheetId="0">[1]Input!#REF!</definedName>
    <definedName name="hrs">[2]Input!#REF!</definedName>
    <definedName name="Loader" localSheetId="0">[1]Input!#REF!</definedName>
    <definedName name="Loader">[2]Input!#REF!</definedName>
    <definedName name="MI" localSheetId="0">[1]Input!#REF!</definedName>
    <definedName name="MI">[2]Input!#REF!</definedName>
    <definedName name="MO" localSheetId="0">[1]Input!#REF!</definedName>
    <definedName name="MO">[2]Input!#REF!</definedName>
    <definedName name="_xlnm.Print_Area" localSheetId="0">'Repeatability Reproducibility '!$A$1:$N$57</definedName>
    <definedName name="SA" localSheetId="0">[1]Input!#REF!</definedName>
    <definedName name="SA">[2]Input!#REF!</definedName>
    <definedName name="Shift_time" localSheetId="0">[1]Input!#REF!</definedName>
    <definedName name="Shift_time">[2]Input!#REF!</definedName>
    <definedName name="SO" localSheetId="0">[1]Input!#REF!</definedName>
    <definedName name="SO">[2]Input!#REF!</definedName>
    <definedName name="tool">[2]Input!$A$16</definedName>
  </definedNames>
  <calcPr calcId="145621"/>
</workbook>
</file>

<file path=xl/calcChain.xml><?xml version="1.0" encoding="utf-8"?>
<calcChain xmlns="http://schemas.openxmlformats.org/spreadsheetml/2006/main">
  <c r="J9" i="4" l="1"/>
  <c r="G9" i="4" l="1"/>
  <c r="L9" i="4"/>
  <c r="L10" i="4" s="1"/>
  <c r="H9" i="4" l="1"/>
  <c r="I9" i="4" s="1"/>
  <c r="K9" i="4" l="1"/>
  <c r="I10" i="4" s="1"/>
  <c r="N9" i="4"/>
  <c r="N10" i="4" s="1"/>
  <c r="H10" i="4" l="1"/>
  <c r="M9" i="4"/>
  <c r="M10" i="4" s="1"/>
  <c r="J10" i="4"/>
  <c r="G10" i="4"/>
</calcChain>
</file>

<file path=xl/comments1.xml><?xml version="1.0" encoding="utf-8"?>
<comments xmlns="http://schemas.openxmlformats.org/spreadsheetml/2006/main">
  <authors>
    <author>Joerg</author>
    <author>Joerg Muenzing</author>
  </authors>
  <commentList>
    <comment ref="A4" authorId="0">
      <text>
        <r>
          <rPr>
            <b/>
            <u/>
            <sz val="8"/>
            <color indexed="81"/>
            <rFont val="Tahoma"/>
            <family val="2"/>
          </rPr>
          <t>Gauge</t>
        </r>
        <r>
          <rPr>
            <sz val="8"/>
            <color indexed="81"/>
            <rFont val="Tahoma"/>
            <family val="2"/>
          </rPr>
          <t xml:space="preserve">
Measurement device that was used for this analysis</t>
        </r>
      </text>
    </comment>
    <comment ref="C4" authorId="0">
      <text>
        <r>
          <rPr>
            <b/>
            <u/>
            <sz val="8"/>
            <color indexed="81"/>
            <rFont val="Tahoma"/>
            <family val="2"/>
          </rPr>
          <t>Variable</t>
        </r>
        <r>
          <rPr>
            <sz val="8"/>
            <color indexed="81"/>
            <rFont val="Tahoma"/>
            <family val="2"/>
          </rPr>
          <t xml:space="preserve">
Parameter analyzed in the GRR-analysis</t>
        </r>
      </text>
    </comment>
    <comment ref="E4" authorId="0">
      <text>
        <r>
          <rPr>
            <b/>
            <u/>
            <sz val="8"/>
            <color indexed="81"/>
            <rFont val="Tahoma"/>
            <family val="2"/>
          </rPr>
          <t>Unit</t>
        </r>
        <r>
          <rPr>
            <sz val="8"/>
            <color indexed="81"/>
            <rFont val="Tahoma"/>
            <family val="2"/>
          </rPr>
          <t xml:space="preserve">
Unit of measure</t>
        </r>
      </text>
    </comment>
    <comment ref="F4" authorId="0">
      <text>
        <r>
          <rPr>
            <b/>
            <u/>
            <sz val="8"/>
            <color indexed="81"/>
            <rFont val="Tahoma"/>
            <family val="2"/>
          </rPr>
          <t xml:space="preserve">Device under Test (DUT)
</t>
        </r>
        <r>
          <rPr>
            <sz val="8"/>
            <color indexed="81"/>
            <rFont val="Tahoma"/>
            <family val="2"/>
          </rPr>
          <t>Item or part number that was used for the GRR-analysis.</t>
        </r>
      </text>
    </comment>
    <comment ref="I4" authorId="0">
      <text>
        <r>
          <rPr>
            <b/>
            <u/>
            <sz val="8"/>
            <color indexed="81"/>
            <rFont val="Tahoma"/>
            <family val="2"/>
          </rPr>
          <t>Reference</t>
        </r>
        <r>
          <rPr>
            <sz val="8"/>
            <color indexed="81"/>
            <rFont val="Tahoma"/>
            <family val="2"/>
          </rPr>
          <t xml:space="preserve">
- Document name
- Document number
- Document revision</t>
        </r>
      </text>
    </comment>
    <comment ref="L4" authorId="0">
      <text>
        <r>
          <rPr>
            <b/>
            <u/>
            <sz val="8"/>
            <color indexed="81"/>
            <rFont val="Tahoma"/>
            <family val="2"/>
          </rPr>
          <t>Responsible</t>
        </r>
        <r>
          <rPr>
            <sz val="8"/>
            <color indexed="81"/>
            <rFont val="Tahoma"/>
            <family val="2"/>
          </rPr>
          <t xml:space="preserve">
- Name
- Owner</t>
        </r>
      </text>
    </comment>
    <comment ref="N4" authorId="0">
      <text>
        <r>
          <rPr>
            <b/>
            <u/>
            <sz val="8"/>
            <color indexed="81"/>
            <rFont val="Tahoma"/>
            <family val="2"/>
          </rPr>
          <t>Date</t>
        </r>
        <r>
          <rPr>
            <sz val="8"/>
            <color indexed="81"/>
            <rFont val="Tahoma"/>
            <family val="2"/>
          </rPr>
          <t xml:space="preserve">
Completion date</t>
        </r>
      </text>
    </comment>
    <comment ref="D7" authorId="0">
      <text>
        <r>
          <rPr>
            <b/>
            <u/>
            <sz val="8"/>
            <color indexed="81"/>
            <rFont val="Tahoma"/>
            <family val="2"/>
          </rPr>
          <t>Repeatability &amp; Reproducibility (R&amp;R)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u/>
            <sz val="8"/>
            <color indexed="81"/>
            <rFont val="Tahoma"/>
            <family val="2"/>
          </rPr>
          <t>Purpose:</t>
        </r>
        <r>
          <rPr>
            <sz val="8"/>
            <color indexed="81"/>
            <rFont val="Tahoma"/>
            <family val="2"/>
          </rPr>
          <t xml:space="preserve">
Evaluate measurement system.
</t>
        </r>
        <r>
          <rPr>
            <u/>
            <sz val="8"/>
            <color indexed="81"/>
            <rFont val="Tahoma"/>
            <family val="2"/>
          </rPr>
          <t>Requirements:</t>
        </r>
        <r>
          <rPr>
            <sz val="8"/>
            <color indexed="81"/>
            <rFont val="Tahoma"/>
            <family val="2"/>
          </rPr>
          <t xml:space="preserve">
1. Minimum 5 parts/units of same the type.
2. Minimum 2 trials of the same part by same appraiser.
3. Minimum 2 appraisers to compare.
</t>
        </r>
        <r>
          <rPr>
            <u/>
            <sz val="8"/>
            <color indexed="81"/>
            <rFont val="Tahoma"/>
            <family val="2"/>
          </rPr>
          <t>Process:</t>
        </r>
        <r>
          <rPr>
            <sz val="8"/>
            <color indexed="81"/>
            <rFont val="Tahoma"/>
            <family val="2"/>
          </rPr>
          <t xml:space="preserve">
Averages and variations are calculated by equipment, appraiser and part. 
</t>
        </r>
        <r>
          <rPr>
            <u/>
            <sz val="8"/>
            <color indexed="81"/>
            <rFont val="Tahoma"/>
            <family val="2"/>
          </rPr>
          <t>Results:</t>
        </r>
        <r>
          <rPr>
            <sz val="8"/>
            <color indexed="81"/>
            <rFont val="Tahoma"/>
            <family val="2"/>
          </rPr>
          <t xml:space="preserve">
1. Control-limit: check if collected data are within control limits.
2. System error: determines if the system can be used to measure parts within the given specification-range.
3. Number of distinct categories: evaluates if the system is capable to segregate parts into at least 5 groups. </t>
        </r>
      </text>
    </comment>
    <comment ref="E7" authorId="0">
      <text>
        <r>
          <rPr>
            <b/>
            <u/>
            <sz val="8"/>
            <color indexed="81"/>
            <rFont val="Tahoma"/>
            <family val="2"/>
          </rPr>
          <t>R&amp;R-Terminology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u/>
            <sz val="8"/>
            <color indexed="81"/>
            <rFont val="Tahoma"/>
            <family val="2"/>
          </rPr>
          <t>Accuracy</t>
        </r>
        <r>
          <rPr>
            <sz val="8"/>
            <color indexed="81"/>
            <rFont val="Tahoma"/>
            <family val="2"/>
          </rPr>
          <t xml:space="preserve">: closeness of agreement between observed value and accepted reference value.
</t>
        </r>
        <r>
          <rPr>
            <u/>
            <sz val="8"/>
            <color indexed="81"/>
            <rFont val="Tahoma"/>
            <family val="2"/>
          </rPr>
          <t>Appraiser Variation (AV)</t>
        </r>
        <r>
          <rPr>
            <sz val="8"/>
            <color indexed="81"/>
            <rFont val="Tahoma"/>
            <family val="2"/>
          </rPr>
          <t xml:space="preserve">: average measurement of the same part between different appraisers using the same instrument (variations due to op-skill).
</t>
        </r>
        <r>
          <rPr>
            <u/>
            <sz val="8"/>
            <color indexed="81"/>
            <rFont val="Tahoma"/>
            <family val="2"/>
          </rPr>
          <t>Bias</t>
        </r>
        <r>
          <rPr>
            <sz val="8"/>
            <color indexed="81"/>
            <rFont val="Tahoma"/>
            <family val="2"/>
          </rPr>
          <t xml:space="preserve">: difference between observed average of measurements and reference value (historically called "Accuracy").
</t>
        </r>
        <r>
          <rPr>
            <u/>
            <sz val="8"/>
            <color indexed="81"/>
            <rFont val="Tahoma"/>
            <family val="2"/>
          </rPr>
          <t>Discrimination = Resolution</t>
        </r>
        <r>
          <rPr>
            <sz val="8"/>
            <color indexed="81"/>
            <rFont val="Tahoma"/>
            <family val="2"/>
          </rPr>
          <t xml:space="preserve">: capability to detect and indicate even small changes, should be less than [1/10] x [6 ProcessStandardDeviations].
</t>
        </r>
        <r>
          <rPr>
            <u/>
            <sz val="8"/>
            <color indexed="81"/>
            <rFont val="Tahoma"/>
            <family val="2"/>
          </rPr>
          <t>Measurement System Error</t>
        </r>
        <r>
          <rPr>
            <sz val="8"/>
            <color indexed="81"/>
            <rFont val="Tahoma"/>
            <family val="2"/>
          </rPr>
          <t xml:space="preserve">: combined error of GageBias + Repeatability + Reproducibility + Stability + Linearity (given a master part).
</t>
        </r>
        <r>
          <rPr>
            <u/>
            <sz val="8"/>
            <color indexed="81"/>
            <rFont val="Tahoma"/>
            <family val="2"/>
          </rPr>
          <t>Part Variation (PV)</t>
        </r>
        <r>
          <rPr>
            <sz val="8"/>
            <color indexed="81"/>
            <rFont val="Tahoma"/>
            <family val="2"/>
          </rPr>
          <t xml:space="preserve">: expected part-to-part and time-to-time variation for a stable process. 
</t>
        </r>
        <r>
          <rPr>
            <u/>
            <sz val="8"/>
            <color indexed="81"/>
            <rFont val="Tahoma"/>
            <family val="2"/>
          </rPr>
          <t>Precision</t>
        </r>
        <r>
          <rPr>
            <sz val="8"/>
            <color indexed="81"/>
            <rFont val="Tahoma"/>
            <family val="2"/>
          </rPr>
          <t xml:space="preserve">: Discrimination + Sensitivity + Repeatability (over operating range: size/range/time).  Expected variation of repeated measurements over the range of measurement.
</t>
        </r>
        <r>
          <rPr>
            <u/>
            <sz val="8"/>
            <color indexed="81"/>
            <rFont val="Tahoma"/>
            <family val="2"/>
          </rPr>
          <t>Repeatability = Equipment Variation (EV)</t>
        </r>
        <r>
          <rPr>
            <sz val="8"/>
            <color indexed="81"/>
            <rFont val="Tahoma"/>
            <family val="2"/>
          </rPr>
          <t xml:space="preserve">: within system variation when conditions are fixed (fixed part, instrument, standard, method, operator etc).
</t>
        </r>
        <r>
          <rPr>
            <u/>
            <sz val="8"/>
            <color indexed="81"/>
            <rFont val="Tahoma"/>
            <family val="2"/>
          </rPr>
          <t>Reproducibility</t>
        </r>
        <r>
          <rPr>
            <sz val="8"/>
            <color indexed="81"/>
            <rFont val="Tahoma"/>
            <family val="2"/>
          </rPr>
          <t xml:space="preserve">: variation between systems (machines, operators, between-conditions of measurement).
</t>
        </r>
        <r>
          <rPr>
            <u/>
            <sz val="8"/>
            <color indexed="81"/>
            <rFont val="Tahoma"/>
            <family val="2"/>
          </rPr>
          <t>Statistical Stability</t>
        </r>
        <r>
          <rPr>
            <sz val="8"/>
            <color indexed="81"/>
            <rFont val="Tahoma"/>
            <family val="2"/>
          </rPr>
          <t xml:space="preserve">: predictable process, common cause variations; MeasurementDrift = change over life. </t>
        </r>
      </text>
    </comment>
    <comment ref="G7" authorId="0">
      <text>
        <r>
          <rPr>
            <b/>
            <u/>
            <sz val="8"/>
            <color indexed="81"/>
            <rFont val="Tahoma"/>
            <family val="2"/>
          </rPr>
          <t>Results</t>
        </r>
        <r>
          <rPr>
            <b/>
            <sz val="8"/>
            <color indexed="81"/>
            <rFont val="Tahoma"/>
            <family val="2"/>
          </rPr>
          <t xml:space="preserve">:
</t>
        </r>
        <r>
          <rPr>
            <sz val="8"/>
            <color indexed="81"/>
            <rFont val="Tahoma"/>
            <family val="2"/>
          </rPr>
          <t>R&amp;R-summary by three indicators:</t>
        </r>
        <r>
          <rPr>
            <sz val="8"/>
            <color indexed="81"/>
            <rFont val="Tahoma"/>
            <family val="2"/>
          </rPr>
          <t xml:space="preserve">
UCL=green: measurements under control
MSE=green: system error low
NDC=green: system can identify 5+ groups
</t>
        </r>
      </text>
    </comment>
    <comment ref="G8" authorId="0">
      <text>
        <r>
          <rPr>
            <b/>
            <u/>
            <sz val="8"/>
            <color indexed="81"/>
            <rFont val="Tahoma"/>
            <family val="2"/>
          </rPr>
          <t>Equipment Variation (EV)</t>
        </r>
        <r>
          <rPr>
            <sz val="8"/>
            <color indexed="81"/>
            <rFont val="Tahoma"/>
            <family val="2"/>
          </rPr>
          <t xml:space="preserve">
- Repeatability parameter
- EV = Rbar * K1</t>
        </r>
      </text>
    </comment>
    <comment ref="H8" authorId="0">
      <text>
        <r>
          <rPr>
            <b/>
            <u/>
            <sz val="8"/>
            <color indexed="81"/>
            <rFont val="Tahoma"/>
            <family val="2"/>
          </rPr>
          <t>Appraiser Variation (AV)</t>
        </r>
        <r>
          <rPr>
            <sz val="8"/>
            <color indexed="81"/>
            <rFont val="Tahoma"/>
            <family val="2"/>
          </rPr>
          <t xml:space="preserve">
- AV = Sqrt{[Rdbar*K2]^2 - [(EV)^2  / (n x r)]}
- If sqrt negative: set AV=0</t>
        </r>
      </text>
    </comment>
    <comment ref="I8" authorId="0">
      <text>
        <r>
          <rPr>
            <b/>
            <u/>
            <sz val="8"/>
            <color indexed="81"/>
            <rFont val="Tahoma"/>
            <family val="2"/>
          </rPr>
          <t>Repeatability &amp; Reproducibility (R&amp;R)</t>
        </r>
        <r>
          <rPr>
            <sz val="8"/>
            <color indexed="81"/>
            <rFont val="Tahoma"/>
            <family val="2"/>
          </rPr>
          <t xml:space="preserve">
R&amp;R = Sqrt{EV^2 + AV^2}</t>
        </r>
      </text>
    </comment>
    <comment ref="J8" authorId="0">
      <text>
        <r>
          <rPr>
            <b/>
            <u/>
            <sz val="8"/>
            <color indexed="81"/>
            <rFont val="Tahoma"/>
            <family val="2"/>
          </rPr>
          <t>Part Variation</t>
        </r>
        <r>
          <rPr>
            <sz val="8"/>
            <color indexed="81"/>
            <rFont val="Tahoma"/>
            <family val="2"/>
          </rPr>
          <t xml:space="preserve">
PV = Rp * K3</t>
        </r>
      </text>
    </comment>
    <comment ref="K8" authorId="0">
      <text>
        <r>
          <rPr>
            <b/>
            <u/>
            <sz val="8"/>
            <color indexed="81"/>
            <rFont val="Tahoma"/>
            <family val="2"/>
          </rPr>
          <t>Total Variation (TV)</t>
        </r>
        <r>
          <rPr>
            <sz val="8"/>
            <color indexed="81"/>
            <rFont val="Tahoma"/>
            <family val="2"/>
          </rPr>
          <t xml:space="preserve">
TV = Sqrt{R&amp;R^2 + PV^2}</t>
        </r>
      </text>
    </comment>
    <comment ref="L8" authorId="0">
      <text>
        <r>
          <rPr>
            <b/>
            <u/>
            <sz val="8"/>
            <color indexed="81"/>
            <rFont val="Tahoma"/>
            <family val="2"/>
          </rPr>
          <t xml:space="preserve">Upper Control Limit (UCL) for the Range </t>
        </r>
        <r>
          <rPr>
            <sz val="8"/>
            <color indexed="81"/>
            <rFont val="Tahoma"/>
            <family val="2"/>
          </rPr>
          <t xml:space="preserve">
Range of measurements must be within control limits to ensure accurate R&amp;R-results.
</t>
        </r>
        <r>
          <rPr>
            <u/>
            <sz val="8"/>
            <color indexed="81"/>
            <rFont val="Tahoma"/>
            <family val="2"/>
          </rPr>
          <t>Go/Stop-evaluation:</t>
        </r>
        <r>
          <rPr>
            <sz val="8"/>
            <color indexed="81"/>
            <rFont val="Tahoma"/>
            <family val="2"/>
          </rPr>
          <t xml:space="preserve">
R&gt;UCL (STOP/red): data range exceeds control limit.
R&lt;=UCL (OK/green): all measurements within control limits.
</t>
        </r>
        <r>
          <rPr>
            <u/>
            <sz val="8"/>
            <color indexed="81"/>
            <rFont val="Tahoma"/>
            <family val="2"/>
          </rPr>
          <t>Procedure if R out of control (exceeds UCL):</t>
        </r>
        <r>
          <rPr>
            <sz val="8"/>
            <color indexed="81"/>
            <rFont val="Tahoma"/>
            <family val="2"/>
          </rPr>
          <t xml:space="preserve">
1. Circle individual R's that are beyond this limit.
2. Identify cause.
3. Correct the variation:
    a) Repeat these readings using the same Appraiser and same Parts or
    b) discard values, re-compute R/UCL from the remaining observations.</t>
        </r>
      </text>
    </comment>
    <comment ref="M8" authorId="0">
      <text>
        <r>
          <rPr>
            <b/>
            <u/>
            <sz val="8"/>
            <color indexed="81"/>
            <rFont val="Tahoma"/>
            <family val="2"/>
          </rPr>
          <t xml:space="preserve">Measurement System Error (MSE)
</t>
        </r>
        <r>
          <rPr>
            <sz val="8"/>
            <color indexed="81"/>
            <rFont val="Tahoma"/>
            <family val="2"/>
          </rPr>
          <t>- Calculated as percentage of specified range</t>
        </r>
        <r>
          <rPr>
            <sz val="8"/>
            <color indexed="81"/>
            <rFont val="Tahoma"/>
            <family val="2"/>
          </rPr>
          <t xml:space="preserve">
- MSE = TV / (USL-LSL)
</t>
        </r>
        <r>
          <rPr>
            <u/>
            <sz val="8"/>
            <color indexed="81"/>
            <rFont val="Tahoma"/>
            <family val="2"/>
          </rPr>
          <t>Stop/Go-evaluation per IBM, 1984:</t>
        </r>
        <r>
          <rPr>
            <sz val="8"/>
            <color indexed="81"/>
            <rFont val="Tahoma"/>
            <family val="2"/>
          </rPr>
          <t xml:space="preserve">
&lt;  20% (GO/green): system can be used for process control.
20-30% (STOP/yellow): improve the system, reduce error.
&gt;  30% (STOP/red): error too large to ensure spec-limits. </t>
        </r>
      </text>
    </comment>
    <comment ref="N8" authorId="0">
      <text>
        <r>
          <rPr>
            <b/>
            <u/>
            <sz val="8"/>
            <color indexed="81"/>
            <rFont val="Tahoma"/>
            <family val="2"/>
          </rPr>
          <t>Number of Distinct Categories (NDC)</t>
        </r>
        <r>
          <rPr>
            <sz val="8"/>
            <color indexed="81"/>
            <rFont val="Tahoma"/>
            <family val="2"/>
          </rPr>
          <t xml:space="preserve">
- Number of categories that the analyzed system can identify.
- The system is "good enough" to group parts into x number of distinct categories.
NDC = Rdbar * PV / R&amp;R
</t>
        </r>
        <r>
          <rPr>
            <u/>
            <sz val="8"/>
            <color indexed="81"/>
            <rFont val="Tahoma"/>
            <family val="2"/>
          </rPr>
          <t>Stop/Go-evaluation per SSI</t>
        </r>
        <r>
          <rPr>
            <sz val="8"/>
            <color indexed="81"/>
            <rFont val="Tahoma"/>
            <family val="2"/>
          </rPr>
          <t xml:space="preserve">
&lt; 2 (STOP/red): system can not be used fro process-control
= 2 (STOP/red): system can only be used to sort high/low
3..5 (STOP/yellow): system can be used to sort high/med/low
&gt; 5 (GO/green): system can be used for process-control. </t>
        </r>
      </text>
    </comment>
    <comment ref="A9" authorId="0">
      <text>
        <r>
          <rPr>
            <b/>
            <u/>
            <sz val="8"/>
            <color indexed="81"/>
            <rFont val="Tahoma"/>
            <family val="2"/>
          </rPr>
          <t>Upper Specification Limit (USL)</t>
        </r>
        <r>
          <rPr>
            <sz val="8"/>
            <color indexed="81"/>
            <rFont val="Tahoma"/>
            <family val="2"/>
          </rPr>
          <t xml:space="preserve">
Enter USL of the part used for the analysis</t>
        </r>
      </text>
    </comment>
    <comment ref="B9" authorId="0">
      <text>
        <r>
          <rPr>
            <b/>
            <u/>
            <sz val="8"/>
            <color indexed="81"/>
            <rFont val="Tahoma"/>
            <family val="2"/>
          </rPr>
          <t>Lower Specification Limit (LSL)</t>
        </r>
        <r>
          <rPr>
            <sz val="8"/>
            <color indexed="81"/>
            <rFont val="Tahoma"/>
            <family val="2"/>
          </rPr>
          <t xml:space="preserve">
Enter LSL of the part used for the analysis</t>
        </r>
      </text>
    </comment>
    <comment ref="C9" authorId="0">
      <text>
        <r>
          <rPr>
            <b/>
            <u/>
            <sz val="8"/>
            <color indexed="81"/>
            <rFont val="Tahoma"/>
            <family val="2"/>
          </rPr>
          <t>Appraisers</t>
        </r>
        <r>
          <rPr>
            <sz val="8"/>
            <color indexed="81"/>
            <rFont val="Tahoma"/>
            <family val="2"/>
          </rPr>
          <t xml:space="preserve">
- Number of appraisers/testers
- This Excel-template: 2 or 3</t>
        </r>
      </text>
    </comment>
    <comment ref="D9" authorId="0">
      <text>
        <r>
          <rPr>
            <b/>
            <u/>
            <sz val="8"/>
            <color indexed="81"/>
            <rFont val="Tahoma"/>
            <family val="2"/>
          </rPr>
          <t>Trials</t>
        </r>
        <r>
          <rPr>
            <sz val="8"/>
            <color indexed="81"/>
            <rFont val="Tahoma"/>
            <family val="2"/>
          </rPr>
          <t xml:space="preserve">
- Number of trials
- How often the same part was measured by the same appraiser</t>
        </r>
      </text>
    </comment>
    <comment ref="E9" authorId="0">
      <text>
        <r>
          <rPr>
            <b/>
            <u/>
            <sz val="8"/>
            <color indexed="81"/>
            <rFont val="Tahoma"/>
            <family val="2"/>
          </rPr>
          <t>Parts</t>
        </r>
        <r>
          <rPr>
            <sz val="8"/>
            <color indexed="81"/>
            <rFont val="Tahoma"/>
            <family val="2"/>
          </rPr>
          <t xml:space="preserve">
Number of parts used in this GRR-analysis</t>
        </r>
      </text>
    </comment>
    <comment ref="A12" authorId="0">
      <text>
        <r>
          <rPr>
            <b/>
            <u/>
            <sz val="8"/>
            <color indexed="81"/>
            <rFont val="Tahoma"/>
            <family val="2"/>
          </rPr>
          <t>Measurements</t>
        </r>
        <r>
          <rPr>
            <sz val="8"/>
            <color indexed="81"/>
            <rFont val="Tahoma"/>
            <family val="2"/>
          </rPr>
          <t xml:space="preserve">
- Enter appraiser name /type/number
- Enter part-measurements</t>
        </r>
      </text>
    </comment>
    <comment ref="B13" authorId="0">
      <text>
        <r>
          <rPr>
            <b/>
            <u/>
            <sz val="8"/>
            <color indexed="81"/>
            <rFont val="Tahoma"/>
            <family val="2"/>
          </rPr>
          <t>Appraiser-A</t>
        </r>
        <r>
          <rPr>
            <sz val="8"/>
            <color indexed="81"/>
            <rFont val="Tahoma"/>
            <family val="2"/>
          </rPr>
          <t xml:space="preserve">
- Name of operator
- Machine number</t>
        </r>
      </text>
    </comment>
    <comment ref="F13" authorId="0">
      <text>
        <r>
          <rPr>
            <b/>
            <u/>
            <sz val="8"/>
            <color indexed="81"/>
            <rFont val="Tahoma"/>
            <family val="2"/>
          </rPr>
          <t>Appraiser-B</t>
        </r>
        <r>
          <rPr>
            <sz val="8"/>
            <color indexed="81"/>
            <rFont val="Tahoma"/>
            <family val="2"/>
          </rPr>
          <t xml:space="preserve">
- Name of operator
- Machine number</t>
        </r>
      </text>
    </comment>
    <comment ref="J13" authorId="0">
      <text>
        <r>
          <rPr>
            <b/>
            <u/>
            <sz val="8"/>
            <color indexed="81"/>
            <rFont val="Tahoma"/>
            <family val="2"/>
          </rPr>
          <t xml:space="preserve">Appraiser-C
</t>
        </r>
        <r>
          <rPr>
            <sz val="8"/>
            <color indexed="81"/>
            <rFont val="Tahoma"/>
            <family val="2"/>
          </rPr>
          <t>- Name of operator
- Machine number</t>
        </r>
      </text>
    </comment>
    <comment ref="E14" authorId="0">
      <text>
        <r>
          <rPr>
            <b/>
            <u/>
            <sz val="8"/>
            <color indexed="81"/>
            <rFont val="Tahoma"/>
            <family val="2"/>
          </rPr>
          <t>Range</t>
        </r>
        <r>
          <rPr>
            <sz val="8"/>
            <color indexed="81"/>
            <rFont val="Tahoma"/>
            <family val="2"/>
          </rPr>
          <t xml:space="preserve">
R = Max - Min</t>
        </r>
      </text>
    </comment>
    <comment ref="I14" authorId="0">
      <text>
        <r>
          <rPr>
            <b/>
            <u/>
            <sz val="8"/>
            <color indexed="81"/>
            <rFont val="Tahoma"/>
            <family val="2"/>
          </rPr>
          <t>Range</t>
        </r>
        <r>
          <rPr>
            <sz val="8"/>
            <color indexed="81"/>
            <rFont val="Tahoma"/>
            <family val="2"/>
          </rPr>
          <t xml:space="preserve">
R = Max - Min</t>
        </r>
      </text>
    </comment>
    <comment ref="M14" authorId="0">
      <text>
        <r>
          <rPr>
            <b/>
            <u/>
            <sz val="8"/>
            <color indexed="81"/>
            <rFont val="Tahoma"/>
            <family val="2"/>
          </rPr>
          <t>Range</t>
        </r>
        <r>
          <rPr>
            <sz val="8"/>
            <color indexed="81"/>
            <rFont val="Tahoma"/>
            <family val="2"/>
          </rPr>
          <t xml:space="preserve">
R = Max - Min</t>
        </r>
      </text>
    </comment>
    <comment ref="N25" authorId="1">
      <text>
        <r>
          <rPr>
            <b/>
            <u/>
            <sz val="8"/>
            <color indexed="81"/>
            <rFont val="Tahoma"/>
            <family val="2"/>
          </rPr>
          <t>Range of Parts (Rp)</t>
        </r>
        <r>
          <rPr>
            <sz val="8"/>
            <color indexed="81"/>
            <rFont val="Tahoma"/>
            <family val="2"/>
          </rPr>
          <t xml:space="preserve">
Rp = "Part-Range"</t>
        </r>
      </text>
    </comment>
    <comment ref="A28" authorId="0">
      <text>
        <r>
          <rPr>
            <b/>
            <u/>
            <sz val="8"/>
            <color indexed="81"/>
            <rFont val="Tahoma"/>
            <family val="2"/>
          </rPr>
          <t>Statistics</t>
        </r>
        <r>
          <rPr>
            <sz val="8"/>
            <color indexed="81"/>
            <rFont val="Tahoma"/>
            <family val="2"/>
          </rPr>
          <t xml:space="preserve">
- Averages/means
- Variation/ranges</t>
        </r>
      </text>
    </comment>
    <comment ref="F28" authorId="0">
      <text>
        <r>
          <rPr>
            <b/>
            <sz val="8"/>
            <color indexed="81"/>
            <rFont val="Tahoma"/>
            <family val="2"/>
          </rPr>
          <t>Variations:</t>
        </r>
        <r>
          <rPr>
            <sz val="8"/>
            <color indexed="81"/>
            <rFont val="Tahoma"/>
            <family val="2"/>
          </rPr>
          <t xml:space="preserve">
Display variations as ABSOLUTE values and RELATIVE in reference to total variation (TV)</t>
        </r>
      </text>
    </comment>
    <comment ref="A29" authorId="0">
      <text>
        <r>
          <rPr>
            <b/>
            <u/>
            <sz val="8"/>
            <color indexed="81"/>
            <rFont val="Tahoma"/>
            <family val="2"/>
          </rPr>
          <t>Tester</t>
        </r>
        <r>
          <rPr>
            <sz val="8"/>
            <color indexed="81"/>
            <rFont val="Tahoma"/>
            <family val="2"/>
          </rPr>
          <t xml:space="preserve">
Tester or Appraiser</t>
        </r>
      </text>
    </comment>
    <comment ref="B29" authorId="0">
      <text>
        <r>
          <rPr>
            <b/>
            <u/>
            <sz val="8"/>
            <color indexed="81"/>
            <rFont val="Tahoma"/>
            <family val="2"/>
          </rPr>
          <t>Average Range (Rbar)</t>
        </r>
        <r>
          <rPr>
            <sz val="8"/>
            <color indexed="81"/>
            <rFont val="Tahoma"/>
            <family val="2"/>
          </rPr>
          <t xml:space="preserve">
Mean of ranges by Tester/Appraiser</t>
        </r>
      </text>
    </comment>
    <comment ref="C29" authorId="0">
      <text>
        <r>
          <rPr>
            <b/>
            <u/>
            <sz val="8"/>
            <color indexed="81"/>
            <rFont val="Tahoma"/>
            <family val="2"/>
          </rPr>
          <t>Sum of Averages</t>
        </r>
        <r>
          <rPr>
            <sz val="8"/>
            <color indexed="81"/>
            <rFont val="Tahoma"/>
            <family val="2"/>
          </rPr>
          <t xml:space="preserve">
Sum of Trial-averages per Tester/Appraiser</t>
        </r>
      </text>
    </comment>
    <comment ref="D29" authorId="0">
      <text>
        <r>
          <rPr>
            <b/>
            <u/>
            <sz val="8"/>
            <color indexed="81"/>
            <rFont val="Tahoma"/>
            <family val="2"/>
          </rPr>
          <t>Grand average (Xdbar)</t>
        </r>
        <r>
          <rPr>
            <sz val="8"/>
            <color indexed="81"/>
            <rFont val="Tahoma"/>
            <family val="2"/>
          </rPr>
          <t xml:space="preserve">
- Average per Tester/Appraiser
- Xdbar = "X double bar"</t>
        </r>
      </text>
    </comment>
    <comment ref="A33" authorId="0">
      <text>
        <r>
          <rPr>
            <b/>
            <u/>
            <sz val="8"/>
            <color indexed="81"/>
            <rFont val="Tahoma"/>
            <family val="2"/>
          </rPr>
          <t>Sum of Ranges (SumR)</t>
        </r>
        <r>
          <rPr>
            <sz val="8"/>
            <color indexed="81"/>
            <rFont val="Tahoma"/>
            <family val="2"/>
          </rPr>
          <t xml:space="preserve">
Sum of individual ranges</t>
        </r>
      </text>
    </comment>
    <comment ref="A34" authorId="0">
      <text>
        <r>
          <rPr>
            <b/>
            <u/>
            <sz val="8"/>
            <color indexed="81"/>
            <rFont val="Tahoma"/>
            <family val="2"/>
          </rPr>
          <t>Grand Range Average (Rdbar)</t>
        </r>
        <r>
          <rPr>
            <sz val="8"/>
            <color indexed="81"/>
            <rFont val="Tahoma"/>
            <family val="2"/>
          </rPr>
          <t xml:space="preserve">
- Average of all range-means
- Rdbar = "R double-bar"</t>
        </r>
      </text>
    </comment>
    <comment ref="A35" authorId="0">
      <text>
        <r>
          <rPr>
            <b/>
            <u/>
            <sz val="8"/>
            <color indexed="81"/>
            <rFont val="Tahoma"/>
            <family val="2"/>
          </rPr>
          <t>Range of Sum of Averages (SumXbar)</t>
        </r>
        <r>
          <rPr>
            <sz val="8"/>
            <color indexed="81"/>
            <rFont val="Tahoma"/>
            <family val="2"/>
          </rPr>
          <t xml:space="preserve">
Range between sums of Trial-averages</t>
        </r>
      </text>
    </comment>
    <comment ref="A37" authorId="0">
      <text>
        <r>
          <rPr>
            <b/>
            <u/>
            <sz val="8"/>
            <color indexed="81"/>
            <rFont val="Tahoma"/>
            <family val="2"/>
          </rPr>
          <t xml:space="preserve">Part Values
</t>
        </r>
        <r>
          <rPr>
            <sz val="8"/>
            <color indexed="81"/>
            <rFont val="Tahoma"/>
            <family val="2"/>
          </rPr>
          <t>Display individual measurements</t>
        </r>
      </text>
    </comment>
    <comment ref="F45" authorId="0">
      <text>
        <r>
          <rPr>
            <b/>
            <u/>
            <sz val="8"/>
            <color indexed="81"/>
            <rFont val="Tahoma"/>
            <family val="2"/>
          </rPr>
          <t>Part-Ranges</t>
        </r>
        <r>
          <rPr>
            <sz val="8"/>
            <color indexed="81"/>
            <rFont val="Tahoma"/>
            <family val="2"/>
          </rPr>
          <t xml:space="preserve">
Display range-difference by appraiser</t>
        </r>
      </text>
    </comment>
    <comment ref="A61" authorId="0">
      <text>
        <r>
          <rPr>
            <b/>
            <u/>
            <sz val="8"/>
            <color indexed="81"/>
            <rFont val="Tahoma"/>
            <family val="2"/>
          </rPr>
          <t>Trials</t>
        </r>
        <r>
          <rPr>
            <sz val="8"/>
            <color indexed="81"/>
            <rFont val="Tahoma"/>
            <family val="2"/>
          </rPr>
          <t xml:space="preserve">
- Number of trials
- This Excel-example: 2 or 3</t>
        </r>
      </text>
    </comment>
    <comment ref="B61" authorId="0">
      <text>
        <r>
          <rPr>
            <b/>
            <u/>
            <sz val="8"/>
            <color indexed="81"/>
            <rFont val="Tahoma"/>
            <family val="2"/>
          </rPr>
          <t>D4-Factor</t>
        </r>
        <r>
          <rPr>
            <sz val="8"/>
            <color indexed="81"/>
            <rFont val="Tahoma"/>
            <family val="2"/>
          </rPr>
          <t xml:space="preserve">
Probability factor D4 to compute control limit.</t>
        </r>
      </text>
    </comment>
    <comment ref="C61" authorId="0">
      <text>
        <r>
          <rPr>
            <b/>
            <u/>
            <sz val="8"/>
            <color indexed="81"/>
            <rFont val="Tahoma"/>
            <family val="2"/>
          </rPr>
          <t>K1-Factor</t>
        </r>
        <r>
          <rPr>
            <sz val="8"/>
            <color indexed="81"/>
            <rFont val="Tahoma"/>
            <family val="2"/>
          </rPr>
          <t xml:space="preserve">
Used to compute Equipment Variation (EV)
- Factor K1 = 5.15 / d2
- d2 is function of number of trials (m) and parts*appraiser (g)
- Assuming g&gt;15.</t>
        </r>
      </text>
    </comment>
    <comment ref="D61" authorId="0">
      <text>
        <r>
          <rPr>
            <b/>
            <u/>
            <sz val="8"/>
            <color indexed="81"/>
            <rFont val="Tahoma"/>
            <family val="2"/>
          </rPr>
          <t>Appraisers</t>
        </r>
        <r>
          <rPr>
            <sz val="8"/>
            <color indexed="81"/>
            <rFont val="Tahoma"/>
            <family val="2"/>
          </rPr>
          <t xml:space="preserve">
- Number of Appraisers
- This Excel-template: 2 or 3</t>
        </r>
      </text>
    </comment>
    <comment ref="E61" authorId="0">
      <text>
        <r>
          <rPr>
            <b/>
            <u/>
            <sz val="8"/>
            <color indexed="81"/>
            <rFont val="Tahoma"/>
            <family val="2"/>
          </rPr>
          <t>K2-Factor</t>
        </r>
        <r>
          <rPr>
            <sz val="8"/>
            <color indexed="81"/>
            <rFont val="Tahoma"/>
            <family val="2"/>
          </rPr>
          <t xml:space="preserve">
- Used to compute Appraiser Variation (AV)
- Factor K2 = 5.15/d2
- d2 depends on </t>
        </r>
      </text>
    </comment>
    <comment ref="A65" authorId="0">
      <text>
        <r>
          <rPr>
            <b/>
            <u/>
            <sz val="8"/>
            <color indexed="81"/>
            <rFont val="Tahoma"/>
            <family val="2"/>
          </rPr>
          <t>Parts</t>
        </r>
        <r>
          <rPr>
            <sz val="8"/>
            <color indexed="81"/>
            <rFont val="Tahoma"/>
            <family val="2"/>
          </rPr>
          <t xml:space="preserve">
Number of parts/units tested</t>
        </r>
      </text>
    </comment>
    <comment ref="A66" authorId="0">
      <text>
        <r>
          <rPr>
            <b/>
            <u/>
            <sz val="8"/>
            <color indexed="81"/>
            <rFont val="Tahoma"/>
            <family val="2"/>
          </rPr>
          <t>K3-Factor</t>
        </r>
        <r>
          <rPr>
            <sz val="8"/>
            <color indexed="81"/>
            <rFont val="Tahoma"/>
            <family val="2"/>
          </rPr>
          <t xml:space="preserve">
- Used to compute part-variation (PV)
- PV = Rp*K3
</t>
        </r>
      </text>
    </comment>
  </commentList>
</comments>
</file>

<file path=xl/sharedStrings.xml><?xml version="1.0" encoding="utf-8"?>
<sst xmlns="http://schemas.openxmlformats.org/spreadsheetml/2006/main" count="67" uniqueCount="67">
  <si>
    <t>Per IBM 1984: use 5 samples, 2 appraisers, no replication. Gage is acceptable if GageError &lt; 20% of specification-tolerance.</t>
  </si>
  <si>
    <t>9. Practice:</t>
  </si>
  <si>
    <t>Control limits of R&amp;R: X-doublebar = overall range, between and within operator; R-bar = estimate of within operator variability; A2 by table J in Appendix E.</t>
  </si>
  <si>
    <t>Control limits of R&amp;R:  UCL = [X-doublebar] + [A2 * R-bar]   .   LCL = [X-doublebar] - [A2 * R-bar]</t>
  </si>
  <si>
    <t>Number of distinct categories (NDC&gt;5 good; NDC=2 for high/low-test; NDC&lt;2 useless for process control). NDC = Sp / Sm * 1.41</t>
  </si>
  <si>
    <t>Percent tolerance related to measurement system for RR:  %Tolerance = 5.15*Sm / (USL-LSL) * 100</t>
  </si>
  <si>
    <t>Percentage of process variation contributed by the measurement system for RR:  %RR = Sm / St x100</t>
  </si>
  <si>
    <t>Total GRR Variation:  St = Sqrt (Sp^2 + Sm^2), St=Sigma_Total, Sp=Sigma_PartStdev, Sm=Sigma_MeasureSystemStdev.</t>
  </si>
  <si>
    <t>Measurement Standard Deviation:  Sm = Sqrt (Se^2 + So^2), Sm=Sigma_MeasureSystemStdev, Se=Sigma_GageStdev, So=Sigma_AppraiserStdev.</t>
  </si>
  <si>
    <t>8. Formulas:</t>
  </si>
  <si>
    <t>Stability = Statistical Stability = predictable process, common cause variations; MeasurementDrift = change over life.</t>
  </si>
  <si>
    <t>Reproducibility = variation between systems (machines, operators, between-conditions of measurement).</t>
  </si>
  <si>
    <t>Repeatability = EV = EquipmentVariation = within system variation when conditions are fixed (fixed part, instrument, standard, method, operator etc).</t>
  </si>
  <si>
    <t>Precision = expected variation of repeated measurements over the range of measurement.</t>
  </si>
  <si>
    <t>Precision = Discrimination + Sensitivity + Repeatability (over the operating range: size, range, time)</t>
  </si>
  <si>
    <t>PartVariation = PV = expected part-to-part and time-to-time variation for a stable process.</t>
  </si>
  <si>
    <t>MeasurementSystemError = combined error of GageBias + Repeatability + Reproducibility + Stability + Linearity (given a master part).</t>
  </si>
  <si>
    <t>Discrimination = Resolution = capability to detect and indicate even small changes, should be less than [1/10] x [6 ProcessStandardDeviations].</t>
  </si>
  <si>
    <t>Bias = difference between observed average of measurements and reference value (historically called "Accuracy").</t>
  </si>
  <si>
    <t xml:space="preserve">AppraiserVariation = AV = average measurement of the same part between different appraisers using the same instrument (variations due to op-skill) </t>
  </si>
  <si>
    <t>Accuracy = closeness of agreement between observed value and accepted reference value.</t>
  </si>
  <si>
    <t>7. Terminology:</t>
  </si>
  <si>
    <t>K3</t>
  </si>
  <si>
    <t>Parts</t>
  </si>
  <si>
    <t>K2</t>
  </si>
  <si>
    <t>Appr.</t>
  </si>
  <si>
    <t>K1</t>
  </si>
  <si>
    <t>D4</t>
  </si>
  <si>
    <t>Trials</t>
  </si>
  <si>
    <t>6. Probability-Constants:</t>
  </si>
  <si>
    <t>2. Measurements</t>
  </si>
  <si>
    <t>not 100%</t>
  </si>
  <si>
    <t>Parts:</t>
  </si>
  <si>
    <t>Trials:</t>
  </si>
  <si>
    <t>Appr:</t>
  </si>
  <si>
    <t>LSL:</t>
  </si>
  <si>
    <t>USL:</t>
  </si>
  <si>
    <t>NDC</t>
  </si>
  <si>
    <t>MSE</t>
  </si>
  <si>
    <t>UCL</t>
  </si>
  <si>
    <t>TV</t>
  </si>
  <si>
    <t xml:space="preserve">PV </t>
  </si>
  <si>
    <t>R&amp;R</t>
  </si>
  <si>
    <t>AV</t>
  </si>
  <si>
    <t>EV</t>
  </si>
  <si>
    <t>Test-Conditions</t>
  </si>
  <si>
    <t>Spec-Limits</t>
  </si>
  <si>
    <t>7. Results</t>
  </si>
  <si>
    <t>1. Setup</t>
  </si>
  <si>
    <t>ppm</t>
  </si>
  <si>
    <t>Freq-deviation</t>
  </si>
  <si>
    <t>Date:</t>
  </si>
  <si>
    <t>Responsible:</t>
  </si>
  <si>
    <t>R&amp;R-Reference:</t>
  </si>
  <si>
    <t>Reference/DUT:</t>
  </si>
  <si>
    <t>Unit:</t>
  </si>
  <si>
    <t>Variable:</t>
  </si>
  <si>
    <t>Gauge:</t>
  </si>
  <si>
    <t>Navigating to Results</t>
  </si>
  <si>
    <t>Six Sigma for Excel</t>
  </si>
  <si>
    <t>Leanmap.com</t>
  </si>
  <si>
    <t>Gauge Repeatability Reproducibility (GRR)</t>
  </si>
  <si>
    <t>Lean6™</t>
  </si>
  <si>
    <t>Tester</t>
  </si>
  <si>
    <t>Enter Name</t>
  </si>
  <si>
    <t>GRR</t>
  </si>
  <si>
    <t>Product XYZ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</si>
</sst>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0.0000"/>
    <numFmt numFmtId="166" formatCode="0.0%"/>
    <numFmt numFmtId="167" formatCode="0.0"/>
    <numFmt numFmtId="168" formatCode="m/d/yy;@"/>
  </numFmts>
  <fonts count="2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 Narrow"/>
      <family val="2"/>
    </font>
    <font>
      <sz val="10"/>
      <color indexed="12"/>
      <name val="Arial"/>
      <family val="2"/>
    </font>
    <font>
      <u/>
      <sz val="10"/>
      <color indexed="12"/>
      <name val="Arial"/>
      <family val="2"/>
    </font>
    <font>
      <b/>
      <sz val="10"/>
      <color indexed="8"/>
      <name val="Arial"/>
      <family val="2"/>
    </font>
    <font>
      <sz val="10"/>
      <color indexed="22"/>
      <name val="Arial"/>
      <family val="2"/>
    </font>
    <font>
      <sz val="8"/>
      <color indexed="8"/>
      <name val="Arial Narrow"/>
      <family val="2"/>
    </font>
    <font>
      <sz val="10"/>
      <color indexed="12"/>
      <name val="Arial Narrow"/>
      <family val="2"/>
    </font>
    <font>
      <u/>
      <sz val="10"/>
      <color indexed="8"/>
      <name val="Arial"/>
      <family val="2"/>
    </font>
    <font>
      <u/>
      <sz val="10"/>
      <name val="Arial"/>
      <family val="2"/>
    </font>
    <font>
      <u/>
      <sz val="8"/>
      <color indexed="22"/>
      <name val="Arial"/>
      <family val="2"/>
    </font>
    <font>
      <sz val="10"/>
      <color indexed="9"/>
      <name val="Arial"/>
      <family val="2"/>
    </font>
    <font>
      <u/>
      <sz val="8"/>
      <color indexed="9"/>
      <name val="Arial"/>
      <family val="2"/>
    </font>
    <font>
      <b/>
      <sz val="16"/>
      <name val="Arial"/>
      <family val="2"/>
    </font>
    <font>
      <sz val="14"/>
      <name val="Arial Narrow"/>
      <family val="2"/>
    </font>
    <font>
      <sz val="10"/>
      <color theme="0"/>
      <name val="Arial"/>
      <family val="2"/>
    </font>
    <font>
      <u/>
      <sz val="10"/>
      <color rgb="FFFF5800"/>
      <name val="Arial"/>
      <family val="2"/>
    </font>
    <font>
      <b/>
      <sz val="14"/>
      <name val="Arial Narrow"/>
      <family val="2"/>
    </font>
    <font>
      <b/>
      <u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49">
    <xf numFmtId="0" fontId="0" fillId="0" borderId="0" xfId="0"/>
    <xf numFmtId="0" fontId="1" fillId="2" borderId="0" xfId="1" applyFont="1" applyFill="1" applyProtection="1">
      <protection hidden="1"/>
    </xf>
    <xf numFmtId="0" fontId="2" fillId="2" borderId="0" xfId="1" applyFont="1" applyFill="1" applyProtection="1">
      <protection hidden="1"/>
    </xf>
    <xf numFmtId="2" fontId="1" fillId="2" borderId="1" xfId="1" applyNumberFormat="1" applyFont="1" applyFill="1" applyBorder="1" applyAlignment="1" applyProtection="1">
      <alignment horizontal="right"/>
      <protection hidden="1"/>
    </xf>
    <xf numFmtId="2" fontId="1" fillId="2" borderId="2" xfId="1" applyNumberFormat="1" applyFont="1" applyFill="1" applyBorder="1" applyAlignment="1" applyProtection="1">
      <alignment horizontal="right"/>
      <protection hidden="1"/>
    </xf>
    <xf numFmtId="0" fontId="1" fillId="2" borderId="3" xfId="1" applyFont="1" applyFill="1" applyBorder="1" applyAlignment="1" applyProtection="1">
      <alignment horizontal="center"/>
      <protection hidden="1"/>
    </xf>
    <xf numFmtId="0" fontId="1" fillId="2" borderId="4" xfId="1" applyFont="1" applyFill="1" applyBorder="1" applyAlignment="1" applyProtection="1">
      <alignment horizontal="right"/>
      <protection hidden="1"/>
    </xf>
    <xf numFmtId="0" fontId="1" fillId="2" borderId="5" xfId="1" applyFont="1" applyFill="1" applyBorder="1" applyAlignment="1" applyProtection="1">
      <alignment horizontal="right"/>
      <protection hidden="1"/>
    </xf>
    <xf numFmtId="0" fontId="1" fillId="2" borderId="6" xfId="1" applyFont="1" applyFill="1" applyBorder="1" applyAlignment="1" applyProtection="1">
      <alignment horizontal="center"/>
      <protection hidden="1"/>
    </xf>
    <xf numFmtId="2" fontId="1" fillId="2" borderId="1" xfId="1" applyNumberFormat="1" applyFont="1" applyFill="1" applyBorder="1" applyAlignment="1" applyProtection="1">
      <alignment horizontal="center"/>
      <protection hidden="1"/>
    </xf>
    <xf numFmtId="0" fontId="1" fillId="2" borderId="7" xfId="1" applyFont="1" applyFill="1" applyBorder="1" applyProtection="1">
      <protection hidden="1"/>
    </xf>
    <xf numFmtId="2" fontId="1" fillId="2" borderId="2" xfId="1" applyNumberFormat="1" applyFont="1" applyFill="1" applyBorder="1" applyAlignment="1" applyProtection="1">
      <alignment horizontal="center"/>
      <protection hidden="1"/>
    </xf>
    <xf numFmtId="0" fontId="1" fillId="2" borderId="2" xfId="1" applyFont="1" applyFill="1" applyBorder="1" applyAlignment="1" applyProtection="1">
      <alignment horizontal="center"/>
      <protection hidden="1"/>
    </xf>
    <xf numFmtId="0" fontId="1" fillId="2" borderId="7" xfId="1" applyFont="1" applyFill="1" applyBorder="1" applyAlignment="1" applyProtection="1">
      <alignment horizontal="center"/>
      <protection hidden="1"/>
    </xf>
    <xf numFmtId="2" fontId="1" fillId="2" borderId="8" xfId="1" applyNumberFormat="1" applyFont="1" applyFill="1" applyBorder="1" applyAlignment="1" applyProtection="1">
      <alignment horizontal="center"/>
      <protection hidden="1"/>
    </xf>
    <xf numFmtId="0" fontId="1" fillId="2" borderId="9" xfId="1" applyFont="1" applyFill="1" applyBorder="1" applyProtection="1">
      <protection hidden="1"/>
    </xf>
    <xf numFmtId="2" fontId="1" fillId="2" borderId="0" xfId="1" applyNumberFormat="1" applyFont="1" applyFill="1" applyBorder="1" applyAlignment="1" applyProtection="1">
      <alignment horizontal="center"/>
      <protection hidden="1"/>
    </xf>
    <xf numFmtId="0" fontId="1" fillId="2" borderId="0" xfId="1" applyFont="1" applyFill="1" applyBorder="1" applyAlignment="1" applyProtection="1">
      <alignment horizontal="center"/>
      <protection hidden="1"/>
    </xf>
    <xf numFmtId="0" fontId="1" fillId="2" borderId="9" xfId="1" applyFont="1" applyFill="1" applyBorder="1" applyAlignment="1" applyProtection="1">
      <alignment horizontal="center"/>
      <protection hidden="1"/>
    </xf>
    <xf numFmtId="0" fontId="1" fillId="2" borderId="10" xfId="1" applyFont="1" applyFill="1" applyBorder="1" applyProtection="1">
      <protection hidden="1"/>
    </xf>
    <xf numFmtId="0" fontId="1" fillId="2" borderId="11" xfId="1" applyFont="1" applyFill="1" applyBorder="1" applyProtection="1">
      <protection hidden="1"/>
    </xf>
    <xf numFmtId="0" fontId="1" fillId="2" borderId="12" xfId="1" applyFont="1" applyFill="1" applyBorder="1" applyProtection="1">
      <protection hidden="1"/>
    </xf>
    <xf numFmtId="0" fontId="1" fillId="2" borderId="12" xfId="1" applyFont="1" applyFill="1" applyBorder="1" applyAlignment="1" applyProtection="1">
      <alignment horizontal="center"/>
      <protection hidden="1"/>
    </xf>
    <xf numFmtId="0" fontId="1" fillId="2" borderId="11" xfId="1" applyFont="1" applyFill="1" applyBorder="1" applyAlignment="1" applyProtection="1">
      <alignment horizontal="center"/>
      <protection hidden="1"/>
    </xf>
    <xf numFmtId="0" fontId="1" fillId="2" borderId="0" xfId="1" applyFont="1" applyFill="1" applyBorder="1" applyProtection="1">
      <protection hidden="1"/>
    </xf>
    <xf numFmtId="0" fontId="1" fillId="2" borderId="1" xfId="1" applyFont="1" applyFill="1" applyBorder="1" applyProtection="1">
      <protection hidden="1"/>
    </xf>
    <xf numFmtId="0" fontId="1" fillId="2" borderId="2" xfId="1" applyFont="1" applyFill="1" applyBorder="1" applyProtection="1">
      <protection hidden="1"/>
    </xf>
    <xf numFmtId="0" fontId="1" fillId="2" borderId="8" xfId="1" applyFont="1" applyFill="1" applyBorder="1" applyProtection="1">
      <protection hidden="1"/>
    </xf>
    <xf numFmtId="0" fontId="1" fillId="2" borderId="4" xfId="1" applyFont="1" applyFill="1" applyBorder="1" applyProtection="1">
      <protection hidden="1"/>
    </xf>
    <xf numFmtId="0" fontId="1" fillId="2" borderId="5" xfId="1" applyFont="1" applyFill="1" applyBorder="1" applyProtection="1">
      <protection hidden="1"/>
    </xf>
    <xf numFmtId="0" fontId="1" fillId="2" borderId="13" xfId="1" applyFont="1" applyFill="1" applyBorder="1" applyProtection="1">
      <protection hidden="1"/>
    </xf>
    <xf numFmtId="0" fontId="1" fillId="2" borderId="0" xfId="1" applyFont="1" applyFill="1" applyBorder="1" applyAlignment="1" applyProtection="1">
      <alignment horizontal="right"/>
      <protection hidden="1"/>
    </xf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4" fillId="2" borderId="2" xfId="1" applyFont="1" applyFill="1" applyBorder="1" applyAlignment="1" applyProtection="1">
      <alignment horizontal="center"/>
      <protection hidden="1"/>
    </xf>
    <xf numFmtId="0" fontId="4" fillId="2" borderId="7" xfId="1" applyFont="1" applyFill="1" applyBorder="1" applyAlignment="1" applyProtection="1">
      <alignment horizontal="center"/>
      <protection hidden="1"/>
    </xf>
    <xf numFmtId="0" fontId="4" fillId="2" borderId="8" xfId="1" applyFont="1" applyFill="1" applyBorder="1" applyAlignment="1" applyProtection="1">
      <alignment horizontal="center"/>
      <protection hidden="1"/>
    </xf>
    <xf numFmtId="0" fontId="4" fillId="2" borderId="0" xfId="1" applyFont="1" applyFill="1" applyBorder="1" applyAlignment="1" applyProtection="1">
      <alignment horizontal="center"/>
      <protection hidden="1"/>
    </xf>
    <xf numFmtId="165" fontId="4" fillId="2" borderId="0" xfId="1" applyNumberFormat="1" applyFont="1" applyFill="1" applyBorder="1" applyAlignment="1" applyProtection="1">
      <alignment horizontal="center"/>
      <protection hidden="1"/>
    </xf>
    <xf numFmtId="0" fontId="4" fillId="2" borderId="9" xfId="1" applyFont="1" applyFill="1" applyBorder="1" applyAlignment="1" applyProtection="1">
      <alignment horizontal="center"/>
      <protection hidden="1"/>
    </xf>
    <xf numFmtId="0" fontId="4" fillId="2" borderId="4" xfId="1" applyFont="1" applyFill="1" applyBorder="1" applyAlignment="1" applyProtection="1">
      <alignment horizontal="center"/>
      <protection hidden="1"/>
    </xf>
    <xf numFmtId="0" fontId="4" fillId="2" borderId="5" xfId="1" applyFont="1" applyFill="1" applyBorder="1" applyAlignment="1" applyProtection="1">
      <alignment horizontal="center"/>
      <protection hidden="1"/>
    </xf>
    <xf numFmtId="0" fontId="4" fillId="2" borderId="13" xfId="1" applyFont="1" applyFill="1" applyBorder="1" applyAlignment="1" applyProtection="1">
      <alignment horizontal="center"/>
      <protection hidden="1"/>
    </xf>
    <xf numFmtId="164" fontId="1" fillId="2" borderId="8" xfId="1" applyNumberFormat="1" applyFont="1" applyFill="1" applyBorder="1" applyAlignment="1" applyProtection="1">
      <alignment horizontal="center"/>
      <protection hidden="1"/>
    </xf>
    <xf numFmtId="164" fontId="1" fillId="2" borderId="0" xfId="1" applyNumberFormat="1" applyFont="1" applyFill="1" applyBorder="1" applyAlignment="1" applyProtection="1">
      <alignment horizontal="center"/>
      <protection hidden="1"/>
    </xf>
    <xf numFmtId="164" fontId="1" fillId="2" borderId="9" xfId="1" applyNumberFormat="1" applyFont="1" applyFill="1" applyBorder="1" applyAlignment="1" applyProtection="1">
      <alignment horizontal="center"/>
      <protection hidden="1"/>
    </xf>
    <xf numFmtId="164" fontId="1" fillId="2" borderId="4" xfId="1" applyNumberFormat="1" applyFont="1" applyFill="1" applyBorder="1" applyAlignment="1" applyProtection="1">
      <alignment horizontal="center"/>
      <protection hidden="1"/>
    </xf>
    <xf numFmtId="164" fontId="1" fillId="2" borderId="5" xfId="1" applyNumberFormat="1" applyFont="1" applyFill="1" applyBorder="1" applyAlignment="1" applyProtection="1">
      <alignment horizontal="center"/>
      <protection hidden="1"/>
    </xf>
    <xf numFmtId="164" fontId="1" fillId="2" borderId="13" xfId="1" applyNumberFormat="1" applyFont="1" applyFill="1" applyBorder="1" applyAlignment="1" applyProtection="1">
      <alignment horizontal="center"/>
      <protection hidden="1"/>
    </xf>
    <xf numFmtId="0" fontId="5" fillId="2" borderId="12" xfId="1" applyFont="1" applyFill="1" applyBorder="1" applyProtection="1">
      <protection hidden="1"/>
    </xf>
    <xf numFmtId="164" fontId="1" fillId="2" borderId="0" xfId="1" applyNumberFormat="1" applyFont="1" applyFill="1" applyBorder="1" applyProtection="1">
      <protection hidden="1"/>
    </xf>
    <xf numFmtId="0" fontId="4" fillId="2" borderId="1" xfId="1" applyNumberFormat="1" applyFont="1" applyFill="1" applyBorder="1" applyAlignment="1" applyProtection="1">
      <alignment horizontal="center"/>
      <protection hidden="1"/>
    </xf>
    <xf numFmtId="0" fontId="1" fillId="2" borderId="1" xfId="1" applyNumberFormat="1" applyFont="1" applyFill="1" applyBorder="1" applyAlignment="1" applyProtection="1">
      <alignment horizontal="center"/>
      <protection hidden="1"/>
    </xf>
    <xf numFmtId="0" fontId="1" fillId="2" borderId="2" xfId="1" applyNumberFormat="1" applyFont="1" applyFill="1" applyBorder="1" applyAlignment="1" applyProtection="1">
      <alignment horizontal="center"/>
      <protection hidden="1"/>
    </xf>
    <xf numFmtId="0" fontId="1" fillId="2" borderId="7" xfId="1" applyNumberFormat="1" applyFont="1" applyFill="1" applyBorder="1" applyAlignment="1" applyProtection="1">
      <alignment horizontal="center"/>
      <protection hidden="1"/>
    </xf>
    <xf numFmtId="0" fontId="4" fillId="2" borderId="8" xfId="1" applyNumberFormat="1" applyFont="1" applyFill="1" applyBorder="1" applyAlignment="1" applyProtection="1">
      <alignment horizontal="center"/>
      <protection hidden="1"/>
    </xf>
    <xf numFmtId="0" fontId="1" fillId="2" borderId="4" xfId="1" applyNumberFormat="1" applyFont="1" applyFill="1" applyBorder="1" applyAlignment="1" applyProtection="1">
      <alignment horizontal="center"/>
      <protection hidden="1"/>
    </xf>
    <xf numFmtId="0" fontId="1" fillId="2" borderId="5" xfId="1" applyNumberFormat="1" applyFont="1" applyFill="1" applyBorder="1" applyAlignment="1" applyProtection="1">
      <alignment horizontal="center"/>
      <protection hidden="1"/>
    </xf>
    <xf numFmtId="0" fontId="1" fillId="2" borderId="13" xfId="1" applyNumberFormat="1" applyFont="1" applyFill="1" applyBorder="1" applyAlignment="1" applyProtection="1">
      <alignment horizontal="center"/>
      <protection hidden="1"/>
    </xf>
    <xf numFmtId="0" fontId="1" fillId="2" borderId="13" xfId="1" applyFont="1" applyFill="1" applyBorder="1" applyAlignment="1" applyProtection="1">
      <alignment horizontal="center"/>
      <protection hidden="1"/>
    </xf>
    <xf numFmtId="0" fontId="1" fillId="2" borderId="3" xfId="1" applyNumberFormat="1" applyFont="1" applyFill="1" applyBorder="1" applyAlignment="1" applyProtection="1">
      <alignment horizontal="center"/>
      <protection hidden="1"/>
    </xf>
    <xf numFmtId="0" fontId="1" fillId="2" borderId="0" xfId="1" applyNumberFormat="1" applyFont="1" applyFill="1" applyBorder="1" applyAlignment="1" applyProtection="1">
      <alignment horizontal="center"/>
      <protection hidden="1"/>
    </xf>
    <xf numFmtId="0" fontId="6" fillId="2" borderId="0" xfId="1" applyNumberFormat="1" applyFont="1" applyFill="1" applyBorder="1" applyAlignment="1" applyProtection="1">
      <alignment horizontal="center" shrinkToFit="1"/>
      <protection locked="0" hidden="1"/>
    </xf>
    <xf numFmtId="0" fontId="6" fillId="2" borderId="9" xfId="1" applyNumberFormat="1" applyFont="1" applyFill="1" applyBorder="1" applyAlignment="1" applyProtection="1">
      <alignment horizontal="center" shrinkToFit="1"/>
      <protection locked="0" hidden="1"/>
    </xf>
    <xf numFmtId="0" fontId="1" fillId="2" borderId="8" xfId="1" applyNumberFormat="1" applyFont="1" applyFill="1" applyBorder="1" applyAlignment="1" applyProtection="1">
      <alignment horizontal="center"/>
      <protection hidden="1"/>
    </xf>
    <xf numFmtId="0" fontId="1" fillId="2" borderId="14" xfId="1" applyNumberFormat="1" applyFont="1" applyFill="1" applyBorder="1" applyAlignment="1" applyProtection="1">
      <alignment horizontal="center"/>
      <protection hidden="1"/>
    </xf>
    <xf numFmtId="0" fontId="1" fillId="2" borderId="1" xfId="1" applyFont="1" applyFill="1" applyBorder="1" applyAlignment="1" applyProtection="1">
      <alignment horizontal="center"/>
      <protection hidden="1"/>
    </xf>
    <xf numFmtId="0" fontId="3" fillId="2" borderId="5" xfId="1" applyFont="1" applyFill="1" applyBorder="1" applyAlignment="1" applyProtection="1">
      <alignment horizontal="center"/>
      <protection hidden="1"/>
    </xf>
    <xf numFmtId="0" fontId="3" fillId="2" borderId="4" xfId="1" applyFont="1" applyFill="1" applyBorder="1" applyAlignment="1" applyProtection="1">
      <alignment horizontal="center"/>
      <protection hidden="1"/>
    </xf>
    <xf numFmtId="0" fontId="4" fillId="2" borderId="0" xfId="1" applyFont="1" applyFill="1" applyBorder="1" applyAlignment="1" applyProtection="1">
      <alignment horizontal="left"/>
      <protection hidden="1"/>
    </xf>
    <xf numFmtId="9" fontId="4" fillId="2" borderId="0" xfId="1" applyNumberFormat="1" applyFont="1" applyFill="1" applyBorder="1" applyAlignment="1" applyProtection="1">
      <alignment horizontal="left"/>
      <protection hidden="1"/>
    </xf>
    <xf numFmtId="0" fontId="4" fillId="2" borderId="0" xfId="1" applyFont="1" applyFill="1" applyProtection="1">
      <protection hidden="1"/>
    </xf>
    <xf numFmtId="0" fontId="9" fillId="2" borderId="0" xfId="1" applyFont="1" applyFill="1" applyBorder="1" applyAlignment="1" applyProtection="1">
      <alignment horizontal="center"/>
      <protection hidden="1"/>
    </xf>
    <xf numFmtId="14" fontId="8" fillId="2" borderId="1" xfId="1" applyNumberFormat="1" applyFont="1" applyFill="1" applyBorder="1" applyAlignment="1" applyProtection="1">
      <alignment horizontal="center"/>
      <protection hidden="1"/>
    </xf>
    <xf numFmtId="14" fontId="8" fillId="2" borderId="2" xfId="1" applyNumberFormat="1" applyFont="1" applyFill="1" applyBorder="1" applyAlignment="1" applyProtection="1">
      <alignment horizontal="center"/>
      <protection hidden="1"/>
    </xf>
    <xf numFmtId="0" fontId="8" fillId="2" borderId="7" xfId="1" applyFont="1" applyFill="1" applyBorder="1" applyAlignment="1" applyProtection="1">
      <alignment horizontal="center"/>
      <protection hidden="1"/>
    </xf>
    <xf numFmtId="0" fontId="10" fillId="2" borderId="1" xfId="1" applyFont="1" applyFill="1" applyBorder="1" applyAlignment="1" applyProtection="1">
      <alignment horizontal="center"/>
      <protection hidden="1"/>
    </xf>
    <xf numFmtId="166" fontId="4" fillId="2" borderId="2" xfId="2" applyNumberFormat="1" applyFont="1" applyFill="1" applyBorder="1" applyAlignment="1" applyProtection="1">
      <alignment horizontal="center"/>
      <protection hidden="1"/>
    </xf>
    <xf numFmtId="166" fontId="4" fillId="2" borderId="7" xfId="2" applyNumberFormat="1" applyFont="1" applyFill="1" applyBorder="1" applyAlignment="1" applyProtection="1">
      <alignment horizontal="center"/>
      <protection hidden="1"/>
    </xf>
    <xf numFmtId="0" fontId="6" fillId="2" borderId="0" xfId="1" applyFont="1" applyFill="1" applyBorder="1" applyAlignment="1" applyProtection="1">
      <alignment horizontal="left"/>
      <protection hidden="1"/>
    </xf>
    <xf numFmtId="0" fontId="6" fillId="2" borderId="1" xfId="1" applyFont="1" applyFill="1" applyBorder="1" applyAlignment="1" applyProtection="1">
      <alignment horizontal="center" shrinkToFit="1"/>
      <protection locked="0" hidden="1"/>
    </xf>
    <xf numFmtId="0" fontId="6" fillId="2" borderId="2" xfId="1" applyFont="1" applyFill="1" applyBorder="1" applyAlignment="1" applyProtection="1">
      <alignment horizontal="center" shrinkToFit="1"/>
      <protection locked="0" hidden="1"/>
    </xf>
    <xf numFmtId="0" fontId="6" fillId="2" borderId="7" xfId="1" applyFont="1" applyFill="1" applyBorder="1" applyAlignment="1" applyProtection="1">
      <alignment horizontal="center" shrinkToFit="1"/>
      <protection locked="0" hidden="1"/>
    </xf>
    <xf numFmtId="167" fontId="4" fillId="2" borderId="8" xfId="1" applyNumberFormat="1" applyFont="1" applyFill="1" applyBorder="1" applyAlignment="1" applyProtection="1">
      <alignment horizontal="center"/>
      <protection hidden="1"/>
    </xf>
    <xf numFmtId="9" fontId="4" fillId="4" borderId="0" xfId="2" applyFont="1" applyFill="1" applyBorder="1" applyAlignment="1" applyProtection="1">
      <alignment horizontal="center"/>
      <protection hidden="1"/>
    </xf>
    <xf numFmtId="0" fontId="4" fillId="4" borderId="9" xfId="1" applyNumberFormat="1" applyFont="1" applyFill="1" applyBorder="1" applyAlignment="1" applyProtection="1">
      <alignment horizontal="center"/>
      <protection hidden="1"/>
    </xf>
    <xf numFmtId="164" fontId="4" fillId="2" borderId="8" xfId="1" applyNumberFormat="1" applyFont="1" applyFill="1" applyBorder="1" applyAlignment="1" applyProtection="1">
      <alignment horizontal="center"/>
      <protection hidden="1"/>
    </xf>
    <xf numFmtId="164" fontId="4" fillId="2" borderId="0" xfId="1" applyNumberFormat="1" applyFont="1" applyFill="1" applyBorder="1" applyAlignment="1" applyProtection="1">
      <alignment horizontal="center"/>
      <protection hidden="1"/>
    </xf>
    <xf numFmtId="164" fontId="4" fillId="2" borderId="9" xfId="1" applyNumberFormat="1" applyFont="1" applyFill="1" applyBorder="1" applyAlignment="1" applyProtection="1">
      <alignment horizontal="center"/>
      <protection hidden="1"/>
    </xf>
    <xf numFmtId="0" fontId="8" fillId="2" borderId="1" xfId="1" applyFont="1" applyFill="1" applyBorder="1" applyAlignment="1" applyProtection="1">
      <alignment horizontal="center"/>
      <protection hidden="1"/>
    </xf>
    <xf numFmtId="0" fontId="8" fillId="2" borderId="2" xfId="1" applyFont="1" applyFill="1" applyBorder="1" applyAlignment="1" applyProtection="1">
      <alignment horizontal="center"/>
      <protection hidden="1"/>
    </xf>
    <xf numFmtId="0" fontId="8" fillId="2" borderId="10" xfId="1" applyFont="1" applyFill="1" applyBorder="1" applyAlignment="1" applyProtection="1">
      <alignment horizontal="center"/>
      <protection hidden="1"/>
    </xf>
    <xf numFmtId="0" fontId="8" fillId="2" borderId="12" xfId="1" applyFont="1" applyFill="1" applyBorder="1" applyAlignment="1" applyProtection="1">
      <alignment horizontal="center"/>
      <protection hidden="1"/>
    </xf>
    <xf numFmtId="0" fontId="8" fillId="2" borderId="11" xfId="1" applyFont="1" applyFill="1" applyBorder="1" applyAlignment="1" applyProtection="1">
      <alignment horizontal="center"/>
      <protection hidden="1"/>
    </xf>
    <xf numFmtId="0" fontId="8" fillId="3" borderId="4" xfId="1" applyFont="1" applyFill="1" applyBorder="1" applyAlignment="1" applyProtection="1">
      <alignment horizontal="center"/>
      <protection hidden="1"/>
    </xf>
    <xf numFmtId="0" fontId="6" fillId="3" borderId="5" xfId="1" applyFont="1" applyFill="1" applyBorder="1" applyProtection="1">
      <protection hidden="1"/>
    </xf>
    <xf numFmtId="0" fontId="8" fillId="3" borderId="5" xfId="1" applyFont="1" applyFill="1" applyBorder="1" applyProtection="1">
      <protection hidden="1"/>
    </xf>
    <xf numFmtId="0" fontId="4" fillId="3" borderId="13" xfId="1" applyFont="1" applyFill="1" applyBorder="1" applyAlignment="1" applyProtection="1">
      <alignment horizontal="center"/>
      <protection hidden="1"/>
    </xf>
    <xf numFmtId="14" fontId="11" fillId="2" borderId="0" xfId="1" applyNumberFormat="1" applyFont="1" applyFill="1" applyBorder="1" applyAlignment="1" applyProtection="1">
      <alignment horizontal="left"/>
      <protection hidden="1"/>
    </xf>
    <xf numFmtId="0" fontId="1" fillId="2" borderId="0" xfId="1" applyFont="1" applyFill="1" applyBorder="1" applyAlignment="1" applyProtection="1">
      <alignment horizontal="left"/>
      <protection hidden="1"/>
    </xf>
    <xf numFmtId="0" fontId="6" fillId="2" borderId="0" xfId="1" applyFont="1" applyFill="1" applyBorder="1" applyAlignment="1" applyProtection="1">
      <alignment horizontal="center"/>
      <protection hidden="1"/>
    </xf>
    <xf numFmtId="0" fontId="6" fillId="2" borderId="0" xfId="1" applyFont="1" applyFill="1" applyBorder="1" applyProtection="1">
      <protection hidden="1"/>
    </xf>
    <xf numFmtId="168" fontId="11" fillId="2" borderId="15" xfId="1" applyNumberFormat="1" applyFont="1" applyFill="1" applyBorder="1" applyAlignment="1" applyProtection="1">
      <alignment horizontal="left" shrinkToFit="1"/>
      <protection locked="0" hidden="1"/>
    </xf>
    <xf numFmtId="0" fontId="6" fillId="2" borderId="16" xfId="1" applyFont="1" applyFill="1" applyBorder="1" applyAlignment="1" applyProtection="1">
      <alignment shrinkToFit="1"/>
      <protection locked="0" hidden="1"/>
    </xf>
    <xf numFmtId="0" fontId="12" fillId="2" borderId="18" xfId="1" applyFont="1" applyFill="1" applyBorder="1" applyAlignment="1" applyProtection="1">
      <protection hidden="1"/>
    </xf>
    <xf numFmtId="0" fontId="13" fillId="2" borderId="19" xfId="1" applyFont="1" applyFill="1" applyBorder="1" applyProtection="1">
      <protection hidden="1"/>
    </xf>
    <xf numFmtId="0" fontId="1" fillId="2" borderId="0" xfId="1" applyFill="1" applyProtection="1">
      <protection hidden="1"/>
    </xf>
    <xf numFmtId="0" fontId="7" fillId="2" borderId="0" xfId="3" applyFill="1" applyBorder="1" applyAlignment="1" applyProtection="1">
      <alignment horizontal="right"/>
      <protection hidden="1"/>
    </xf>
    <xf numFmtId="0" fontId="12" fillId="2" borderId="2" xfId="3" applyFont="1" applyFill="1" applyBorder="1" applyAlignment="1" applyProtection="1">
      <protection hidden="1"/>
    </xf>
    <xf numFmtId="0" fontId="14" fillId="0" borderId="2" xfId="3" applyFont="1" applyBorder="1" applyAlignment="1" applyProtection="1"/>
    <xf numFmtId="0" fontId="14" fillId="2" borderId="2" xfId="3" applyFont="1" applyFill="1" applyBorder="1" applyAlignment="1" applyProtection="1">
      <protection hidden="1"/>
    </xf>
    <xf numFmtId="0" fontId="15" fillId="2" borderId="0" xfId="1" applyFont="1" applyFill="1" applyProtection="1">
      <protection hidden="1"/>
    </xf>
    <xf numFmtId="0" fontId="16" fillId="2" borderId="0" xfId="3" applyFont="1" applyFill="1" applyBorder="1" applyAlignment="1" applyProtection="1"/>
    <xf numFmtId="0" fontId="1" fillId="2" borderId="21" xfId="3" applyNumberFormat="1" applyFont="1" applyFill="1" applyBorder="1" applyAlignment="1" applyProtection="1">
      <alignment horizontal="right" vertical="center"/>
      <protection hidden="1"/>
    </xf>
    <xf numFmtId="0" fontId="17" fillId="2" borderId="21" xfId="1" applyFont="1" applyFill="1" applyBorder="1" applyAlignment="1" applyProtection="1">
      <protection hidden="1"/>
    </xf>
    <xf numFmtId="0" fontId="1" fillId="2" borderId="21" xfId="1" applyNumberFormat="1" applyFont="1" applyFill="1" applyBorder="1" applyAlignment="1" applyProtection="1">
      <alignment vertical="center"/>
      <protection hidden="1"/>
    </xf>
    <xf numFmtId="0" fontId="19" fillId="2" borderId="21" xfId="1" applyNumberFormat="1" applyFont="1" applyFill="1" applyBorder="1" applyAlignment="1" applyProtection="1">
      <alignment vertical="center"/>
      <protection hidden="1"/>
    </xf>
    <xf numFmtId="0" fontId="20" fillId="2" borderId="0" xfId="3" applyNumberFormat="1" applyFont="1" applyFill="1" applyBorder="1" applyAlignment="1" applyProtection="1">
      <alignment horizontal="right" vertical="center"/>
      <protection hidden="1"/>
    </xf>
    <xf numFmtId="0" fontId="17" fillId="2" borderId="0" xfId="1" applyFont="1" applyFill="1" applyBorder="1" applyAlignment="1" applyProtection="1">
      <protection hidden="1"/>
    </xf>
    <xf numFmtId="0" fontId="1" fillId="2" borderId="0" xfId="1" applyNumberFormat="1" applyFont="1" applyFill="1" applyBorder="1" applyAlignment="1" applyProtection="1">
      <alignment vertical="center"/>
      <protection hidden="1"/>
    </xf>
    <xf numFmtId="0" fontId="19" fillId="2" borderId="0" xfId="1" applyNumberFormat="1" applyFont="1" applyFill="1" applyBorder="1" applyAlignment="1" applyProtection="1">
      <alignment vertical="center"/>
      <protection hidden="1"/>
    </xf>
    <xf numFmtId="0" fontId="6" fillId="2" borderId="16" xfId="1" applyFont="1" applyFill="1" applyBorder="1" applyAlignment="1" applyProtection="1">
      <alignment horizontal="left" shrinkToFit="1"/>
      <protection locked="0" hidden="1"/>
    </xf>
    <xf numFmtId="0" fontId="1" fillId="0" borderId="16" xfId="1" applyFont="1" applyBorder="1" applyAlignment="1" applyProtection="1">
      <alignment shrinkToFit="1"/>
      <protection locked="0" hidden="1"/>
    </xf>
    <xf numFmtId="0" fontId="6" fillId="2" borderId="17" xfId="1" applyFont="1" applyFill="1" applyBorder="1" applyAlignment="1" applyProtection="1">
      <alignment horizontal="left" shrinkToFit="1"/>
      <protection locked="0" hidden="1"/>
    </xf>
    <xf numFmtId="0" fontId="21" fillId="2" borderId="0" xfId="1" applyFont="1" applyFill="1" applyBorder="1" applyAlignment="1" applyProtection="1">
      <alignment horizontal="center" vertical="center"/>
      <protection hidden="1"/>
    </xf>
    <xf numFmtId="0" fontId="18" fillId="2" borderId="0" xfId="1" applyFont="1" applyFill="1" applyBorder="1" applyAlignment="1" applyProtection="1">
      <alignment horizontal="center" vertical="center"/>
      <protection hidden="1"/>
    </xf>
    <xf numFmtId="0" fontId="18" fillId="2" borderId="21" xfId="1" applyFont="1" applyFill="1" applyBorder="1" applyAlignment="1" applyProtection="1">
      <alignment horizontal="center" vertical="center"/>
      <protection hidden="1"/>
    </xf>
    <xf numFmtId="0" fontId="12" fillId="2" borderId="19" xfId="1" applyFont="1" applyFill="1" applyBorder="1" applyAlignment="1" applyProtection="1">
      <protection hidden="1"/>
    </xf>
    <xf numFmtId="0" fontId="1" fillId="0" borderId="19" xfId="1" applyFont="1" applyBorder="1" applyAlignment="1" applyProtection="1">
      <protection hidden="1"/>
    </xf>
    <xf numFmtId="0" fontId="13" fillId="2" borderId="19" xfId="1" applyFont="1" applyFill="1" applyBorder="1" applyAlignment="1" applyProtection="1">
      <protection hidden="1"/>
    </xf>
    <xf numFmtId="0" fontId="7" fillId="2" borderId="2" xfId="3" applyFill="1" applyBorder="1" applyAlignment="1" applyProtection="1">
      <alignment horizontal="left"/>
      <protection hidden="1"/>
    </xf>
    <xf numFmtId="0" fontId="2" fillId="2" borderId="13" xfId="1" applyFont="1" applyFill="1" applyBorder="1" applyAlignment="1" applyProtection="1">
      <alignment horizontal="center"/>
      <protection hidden="1"/>
    </xf>
    <xf numFmtId="0" fontId="2" fillId="0" borderId="5" xfId="1" applyFont="1" applyBorder="1" applyAlignment="1" applyProtection="1">
      <alignment horizontal="center"/>
      <protection hidden="1"/>
    </xf>
    <xf numFmtId="0" fontId="6" fillId="2" borderId="16" xfId="1" applyFont="1" applyFill="1" applyBorder="1" applyAlignment="1" applyProtection="1">
      <alignment shrinkToFit="1"/>
      <protection locked="0" hidden="1"/>
    </xf>
    <xf numFmtId="0" fontId="3" fillId="3" borderId="11" xfId="1" applyFont="1" applyFill="1" applyBorder="1" applyAlignment="1" applyProtection="1">
      <alignment horizontal="center"/>
      <protection hidden="1"/>
    </xf>
    <xf numFmtId="0" fontId="3" fillId="0" borderId="12" xfId="1" applyFont="1" applyBorder="1" applyAlignment="1" applyProtection="1">
      <alignment horizontal="center"/>
      <protection hidden="1"/>
    </xf>
    <xf numFmtId="0" fontId="3" fillId="0" borderId="10" xfId="1" applyFont="1" applyBorder="1" applyAlignment="1" applyProtection="1">
      <alignment horizontal="center"/>
      <protection hidden="1"/>
    </xf>
    <xf numFmtId="0" fontId="3" fillId="3" borderId="12" xfId="1" applyFont="1" applyFill="1" applyBorder="1" applyAlignment="1" applyProtection="1">
      <alignment horizontal="center"/>
      <protection hidden="1"/>
    </xf>
    <xf numFmtId="0" fontId="3" fillId="3" borderId="10" xfId="1" applyFont="1" applyFill="1" applyBorder="1" applyAlignment="1" applyProtection="1">
      <alignment horizontal="center"/>
      <protection hidden="1"/>
    </xf>
    <xf numFmtId="0" fontId="12" fillId="2" borderId="20" xfId="1" applyFont="1" applyFill="1" applyBorder="1" applyAlignment="1" applyProtection="1">
      <protection hidden="1"/>
    </xf>
    <xf numFmtId="0" fontId="8" fillId="3" borderId="11" xfId="1" applyFont="1" applyFill="1" applyBorder="1" applyAlignment="1" applyProtection="1">
      <alignment horizontal="center"/>
      <protection hidden="1"/>
    </xf>
    <xf numFmtId="0" fontId="1" fillId="0" borderId="5" xfId="1" applyFont="1" applyBorder="1" applyAlignment="1" applyProtection="1">
      <alignment horizontal="center"/>
      <protection hidden="1"/>
    </xf>
    <xf numFmtId="0" fontId="1" fillId="0" borderId="4" xfId="1" applyFont="1" applyBorder="1" applyAlignment="1" applyProtection="1">
      <alignment horizontal="center"/>
      <protection hidden="1"/>
    </xf>
    <xf numFmtId="0" fontId="2" fillId="0" borderId="4" xfId="1" applyFont="1" applyBorder="1" applyAlignment="1" applyProtection="1">
      <alignment horizontal="center"/>
      <protection hidden="1"/>
    </xf>
    <xf numFmtId="0" fontId="7" fillId="2" borderId="5" xfId="1" applyFont="1" applyFill="1" applyBorder="1" applyAlignment="1" applyProtection="1">
      <alignment horizontal="center" shrinkToFit="1"/>
      <protection locked="0" hidden="1"/>
    </xf>
    <xf numFmtId="0" fontId="7" fillId="2" borderId="13" xfId="1" applyFont="1" applyFill="1" applyBorder="1" applyAlignment="1" applyProtection="1">
      <alignment horizontal="center" shrinkToFit="1"/>
      <protection locked="0" hidden="1"/>
    </xf>
    <xf numFmtId="0" fontId="1" fillId="0" borderId="12" xfId="1" applyBorder="1" applyAlignment="1" applyProtection="1">
      <alignment horizontal="center"/>
      <protection hidden="1"/>
    </xf>
    <xf numFmtId="0" fontId="1" fillId="0" borderId="10" xfId="1" applyBorder="1" applyAlignment="1" applyProtection="1">
      <alignment horizontal="center"/>
      <protection hidden="1"/>
    </xf>
    <xf numFmtId="0" fontId="1" fillId="2" borderId="16" xfId="1" applyFont="1" applyFill="1" applyBorder="1" applyAlignment="1" applyProtection="1">
      <alignment horizontal="left" shrinkToFit="1"/>
      <protection locked="0" hidden="1"/>
    </xf>
    <xf numFmtId="0" fontId="1" fillId="2" borderId="19" xfId="1" applyFont="1" applyFill="1" applyBorder="1" applyAlignment="1" applyProtection="1">
      <protection hidden="1"/>
    </xf>
  </cellXfs>
  <cellStyles count="7">
    <cellStyle name="Dezimal_Lean6-060602" xfId="4"/>
    <cellStyle name="Hyperlink" xfId="3" builtinId="8"/>
    <cellStyle name="Normal" xfId="0" builtinId="0"/>
    <cellStyle name="Normal 2" xfId="1"/>
    <cellStyle name="Percent 2" xfId="2"/>
    <cellStyle name="Standard 2" xfId="5"/>
    <cellStyle name="Währung_Lean6-060602" xfId="6"/>
  </cellStyles>
  <dxfs count="6"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  <dxf>
      <fill>
        <patternFill>
          <bgColor indexed="2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786096256684493"/>
          <c:y val="3.5608308605341248E-2"/>
          <c:w val="0.6737967914438503"/>
          <c:h val="0.63204747774480707"/>
        </c:manualLayout>
      </c:layout>
      <c:scatterChart>
        <c:scatterStyle val="lineMarker"/>
        <c:varyColors val="0"/>
        <c:ser>
          <c:idx val="0"/>
          <c:order val="0"/>
          <c:tx>
            <c:strRef>
              <c:f>'Repeatability Reproducibility '!$B$14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'Repeatability Reproducibility '!$A$15:$A$24</c:f>
              <c:numCache>
                <c:formatCode>General</c:formatCode>
                <c:ptCount val="10"/>
              </c:numCache>
            </c:numRef>
          </c:xVal>
          <c:yVal>
            <c:numRef>
              <c:f>'Repeatability Reproducibility '!$B$15:$B$24</c:f>
              <c:numCache>
                <c:formatCode>General</c:formatCode>
                <c:ptCount val="10"/>
              </c:numCache>
            </c:numRef>
          </c:yVal>
          <c:smooth val="0"/>
        </c:ser>
        <c:ser>
          <c:idx val="1"/>
          <c:order val="1"/>
          <c:tx>
            <c:strRef>
              <c:f>'Repeatability Reproducibility '!$C$14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'Repeatability Reproducibility '!$A$15:$A$24</c:f>
              <c:numCache>
                <c:formatCode>General</c:formatCode>
                <c:ptCount val="10"/>
              </c:numCache>
            </c:numRef>
          </c:xVal>
          <c:yVal>
            <c:numRef>
              <c:f>'Repeatability Reproducibility '!$C$15:$C$24</c:f>
              <c:numCache>
                <c:formatCode>General</c:formatCode>
                <c:ptCount val="10"/>
              </c:numCache>
            </c:numRef>
          </c:yVal>
          <c:smooth val="0"/>
        </c:ser>
        <c:ser>
          <c:idx val="2"/>
          <c:order val="2"/>
          <c:tx>
            <c:strRef>
              <c:f>'Repeatability Reproducibility '!$D$14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circ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'Repeatability Reproducibility '!$A$15:$A$24</c:f>
              <c:numCache>
                <c:formatCode>General</c:formatCode>
                <c:ptCount val="10"/>
              </c:numCache>
            </c:numRef>
          </c:xVal>
          <c:yVal>
            <c:numRef>
              <c:f>'Repeatability Reproducibility '!$D$15:$D$24</c:f>
              <c:numCache>
                <c:formatCode>General</c:formatCode>
                <c:ptCount val="10"/>
              </c:numCache>
            </c:numRef>
          </c:yVal>
          <c:smooth val="0"/>
        </c:ser>
        <c:ser>
          <c:idx val="3"/>
          <c:order val="3"/>
          <c:tx>
            <c:strRef>
              <c:f>'Repeatability Reproducibility '!$F$14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'Repeatability Reproducibility '!$A$15:$A$24</c:f>
              <c:numCache>
                <c:formatCode>General</c:formatCode>
                <c:ptCount val="10"/>
              </c:numCache>
            </c:numRef>
          </c:xVal>
          <c:yVal>
            <c:numRef>
              <c:f>'Repeatability Reproducibility '!$F$15:$F$24</c:f>
              <c:numCache>
                <c:formatCode>General</c:formatCode>
                <c:ptCount val="10"/>
              </c:numCache>
            </c:numRef>
          </c:yVal>
          <c:smooth val="0"/>
        </c:ser>
        <c:ser>
          <c:idx val="4"/>
          <c:order val="4"/>
          <c:tx>
            <c:strRef>
              <c:f>'Repeatability Reproducibility '!$G$14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'Repeatability Reproducibility '!$A$15:$A$24</c:f>
              <c:numCache>
                <c:formatCode>General</c:formatCode>
                <c:ptCount val="10"/>
              </c:numCache>
            </c:numRef>
          </c:xVal>
          <c:yVal>
            <c:numRef>
              <c:f>'Repeatability Reproducibility '!$G$15:$G$24</c:f>
              <c:numCache>
                <c:formatCode>General</c:formatCode>
                <c:ptCount val="10"/>
              </c:numCache>
            </c:numRef>
          </c:yVal>
          <c:smooth val="0"/>
        </c:ser>
        <c:ser>
          <c:idx val="5"/>
          <c:order val="5"/>
          <c:tx>
            <c:strRef>
              <c:f>'Repeatability Reproducibility '!$H$14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'Repeatability Reproducibility '!$A$15:$A$24</c:f>
              <c:numCache>
                <c:formatCode>General</c:formatCode>
                <c:ptCount val="10"/>
              </c:numCache>
            </c:numRef>
          </c:xVal>
          <c:yVal>
            <c:numRef>
              <c:f>'Repeatability Reproducibility '!$H$15:$H$24</c:f>
              <c:numCache>
                <c:formatCode>General</c:formatCode>
                <c:ptCount val="10"/>
              </c:numCache>
            </c:numRef>
          </c:yVal>
          <c:smooth val="0"/>
        </c:ser>
        <c:ser>
          <c:idx val="6"/>
          <c:order val="6"/>
          <c:tx>
            <c:strRef>
              <c:f>'Repeatability Reproducibility '!$J$14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'Repeatability Reproducibility '!$A$15:$A$24</c:f>
              <c:numCache>
                <c:formatCode>General</c:formatCode>
                <c:ptCount val="10"/>
              </c:numCache>
            </c:numRef>
          </c:xVal>
          <c:yVal>
            <c:numRef>
              <c:f>'Repeatability Reproducibility '!$J$15:$J$24</c:f>
              <c:numCache>
                <c:formatCode>General</c:formatCode>
                <c:ptCount val="10"/>
              </c:numCache>
            </c:numRef>
          </c:yVal>
          <c:smooth val="0"/>
        </c:ser>
        <c:ser>
          <c:idx val="7"/>
          <c:order val="7"/>
          <c:tx>
            <c:strRef>
              <c:f>'Repeatability Reproducibility '!$K$14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'Repeatability Reproducibility '!$A$15:$A$24</c:f>
              <c:numCache>
                <c:formatCode>General</c:formatCode>
                <c:ptCount val="10"/>
              </c:numCache>
            </c:numRef>
          </c:xVal>
          <c:yVal>
            <c:numRef>
              <c:f>'Repeatability Reproducibility '!$K$15:$K$24</c:f>
              <c:numCache>
                <c:formatCode>General</c:formatCode>
                <c:ptCount val="10"/>
              </c:numCache>
            </c:numRef>
          </c:yVal>
          <c:smooth val="0"/>
        </c:ser>
        <c:ser>
          <c:idx val="8"/>
          <c:order val="8"/>
          <c:tx>
            <c:strRef>
              <c:f>'Repeatability Reproducibility '!$L$14</c:f>
              <c:strCache>
                <c:ptCount val="1"/>
              </c:strCache>
            </c:strRef>
          </c:tx>
          <c:spPr>
            <a:ln w="28575">
              <a:noFill/>
            </a:ln>
          </c:spPr>
          <c:marker>
            <c:symbol val="triangle"/>
            <c:size val="5"/>
            <c:spPr>
              <a:solidFill>
                <a:srgbClr val="00800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xVal>
            <c:numRef>
              <c:f>'Repeatability Reproducibility '!$A$15:$A$24</c:f>
              <c:numCache>
                <c:formatCode>General</c:formatCode>
                <c:ptCount val="10"/>
              </c:numCache>
            </c:numRef>
          </c:xVal>
          <c:yVal>
            <c:numRef>
              <c:f>'Repeatability Reproducibility '!$L$15:$L$24</c:f>
              <c:numCache>
                <c:formatCode>General</c:formatCode>
                <c:ptCount val="10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5165696"/>
        <c:axId val="185565184"/>
      </c:scatterChart>
      <c:valAx>
        <c:axId val="18516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5565184"/>
        <c:crosses val="autoZero"/>
        <c:crossBetween val="midCat"/>
      </c:valAx>
      <c:valAx>
        <c:axId val="1855651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5165696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2.5811051693404634E-2"/>
          <c:y val="0.77635303005521938"/>
          <c:w val="0.96532569792412326"/>
          <c:h val="0.1992152464621447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"/>
          <c:y val="5.5E-2"/>
          <c:w val="0.86279069767441863"/>
          <c:h val="0.755"/>
        </c:manualLayout>
      </c:layout>
      <c:lineChart>
        <c:grouping val="standard"/>
        <c:varyColors val="0"/>
        <c:ser>
          <c:idx val="1"/>
          <c:order val="0"/>
          <c:tx>
            <c:strRef>
              <c:f>'Repeatability Reproducibility '!$E$14</c:f>
              <c:strCache>
                <c:ptCount val="1"/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val>
            <c:numRef>
              <c:f>'Repeatability Reproducibility '!$E$15:$E$24</c:f>
              <c:numCache>
                <c:formatCode>General</c:formatCode>
                <c:ptCount val="10"/>
              </c:numCache>
            </c:numRef>
          </c:val>
          <c:smooth val="0"/>
        </c:ser>
        <c:ser>
          <c:idx val="2"/>
          <c:order val="1"/>
          <c:tx>
            <c:strRef>
              <c:f>'Repeatability Reproducibility '!$I$14</c:f>
              <c:strCache>
                <c:ptCount val="1"/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800080"/>
              </a:solidFill>
              <a:ln>
                <a:solidFill>
                  <a:srgbClr val="660066"/>
                </a:solidFill>
                <a:prstDash val="solid"/>
              </a:ln>
            </c:spPr>
          </c:marker>
          <c:val>
            <c:numRef>
              <c:f>'Repeatability Reproducibility '!$I$15:$I$24</c:f>
              <c:numCache>
                <c:formatCode>General</c:formatCode>
                <c:ptCount val="10"/>
              </c:numCache>
            </c:numRef>
          </c:val>
          <c:smooth val="0"/>
        </c:ser>
        <c:ser>
          <c:idx val="3"/>
          <c:order val="2"/>
          <c:tx>
            <c:strRef>
              <c:f>'Repeatability Reproducibility '!$M$14</c:f>
              <c:strCache>
                <c:ptCount val="1"/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8080"/>
              </a:solidFill>
              <a:ln>
                <a:solidFill>
                  <a:srgbClr val="008080"/>
                </a:solidFill>
                <a:prstDash val="solid"/>
              </a:ln>
            </c:spPr>
          </c:marker>
          <c:val>
            <c:numRef>
              <c:f>'Repeatability Reproducibility '!$M$15:$M$24</c:f>
              <c:numCache>
                <c:formatCode>General</c:formatCode>
                <c:ptCount val="10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073856"/>
        <c:axId val="186075776"/>
      </c:lineChart>
      <c:catAx>
        <c:axId val="186073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86075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07577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860738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902154672526398"/>
          <c:y val="2.4658267716535433E-2"/>
          <c:w val="0.12544906305316483"/>
          <c:h val="0.21699055118110239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35849056603774"/>
          <c:y val="4.7808764940239043E-2"/>
          <c:w val="0.73584905660377353"/>
          <c:h val="0.788844621513944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'Repeatability Reproducibility '!$E$30</c:f>
              <c:strCache>
                <c:ptCount val="1"/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'Repeatability Reproducibility '!$G$8:$K$8</c:f>
              <c:strCache>
                <c:ptCount val="5"/>
                <c:pt idx="0">
                  <c:v>EV</c:v>
                </c:pt>
                <c:pt idx="1">
                  <c:v>AV</c:v>
                </c:pt>
                <c:pt idx="2">
                  <c:v>R&amp;R</c:v>
                </c:pt>
                <c:pt idx="3">
                  <c:v>PV </c:v>
                </c:pt>
                <c:pt idx="4">
                  <c:v>TV</c:v>
                </c:pt>
              </c:strCache>
            </c:strRef>
          </c:cat>
          <c:val>
            <c:numRef>
              <c:f>'Repeatability Reproducibility '!$G$9:$K$9</c:f>
              <c:numCache>
                <c:formatCode>0.000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114048"/>
        <c:axId val="186115968"/>
      </c:barChart>
      <c:lineChart>
        <c:grouping val="standard"/>
        <c:varyColors val="0"/>
        <c:ser>
          <c:idx val="1"/>
          <c:order val="1"/>
          <c:tx>
            <c:strRef>
              <c:f>'Repeatability Reproducibility '!$E$31</c:f>
              <c:strCache>
                <c:ptCount val="1"/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'Repeatability Reproducibility '!$G$8:$K$8</c:f>
              <c:strCache>
                <c:ptCount val="5"/>
                <c:pt idx="0">
                  <c:v>EV</c:v>
                </c:pt>
                <c:pt idx="1">
                  <c:v>AV</c:v>
                </c:pt>
                <c:pt idx="2">
                  <c:v>R&amp;R</c:v>
                </c:pt>
                <c:pt idx="3">
                  <c:v>PV </c:v>
                </c:pt>
                <c:pt idx="4">
                  <c:v>TV</c:v>
                </c:pt>
              </c:strCache>
            </c:strRef>
          </c:cat>
          <c:val>
            <c:numRef>
              <c:f>'Repeatability Reproducibility '!$G$10:$K$10</c:f>
              <c:numCache>
                <c:formatCode>0.0%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General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6117504"/>
        <c:axId val="186119296"/>
      </c:lineChart>
      <c:catAx>
        <c:axId val="18611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86115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115968"/>
        <c:scaling>
          <c:orientation val="minMax"/>
        </c:scaling>
        <c:delete val="0"/>
        <c:axPos val="l"/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86114048"/>
        <c:crosses val="autoZero"/>
        <c:crossBetween val="between"/>
      </c:valAx>
      <c:catAx>
        <c:axId val="186117504"/>
        <c:scaling>
          <c:orientation val="minMax"/>
        </c:scaling>
        <c:delete val="1"/>
        <c:axPos val="b"/>
        <c:majorTickMark val="out"/>
        <c:minorTickMark val="none"/>
        <c:tickLblPos val="none"/>
        <c:crossAx val="186119296"/>
        <c:crosses val="autoZero"/>
        <c:auto val="1"/>
        <c:lblAlgn val="ctr"/>
        <c:lblOffset val="100"/>
        <c:noMultiLvlLbl val="0"/>
      </c:catAx>
      <c:valAx>
        <c:axId val="186119296"/>
        <c:scaling>
          <c:orientation val="minMax"/>
        </c:scaling>
        <c:delete val="0"/>
        <c:axPos val="r"/>
        <c:numFmt formatCode="0%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186117504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2.emf"/><Relationship Id="rId5" Type="http://schemas.openxmlformats.org/officeDocument/2006/relationships/image" Target="../media/image1.jpeg"/><Relationship Id="rId4" Type="http://schemas.openxmlformats.org/officeDocument/2006/relationships/hyperlink" Target="http://www.leanmap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619125</xdr:colOff>
      <xdr:row>36</xdr:row>
      <xdr:rowOff>0</xdr:rowOff>
    </xdr:from>
    <xdr:to>
      <xdr:col>11</xdr:col>
      <xdr:colOff>457200</xdr:colOff>
      <xdr:row>36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V="1">
          <a:off x="5486400" y="6858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19050</xdr:colOff>
      <xdr:row>37</xdr:row>
      <xdr:rowOff>19050</xdr:rowOff>
    </xdr:from>
    <xdr:to>
      <xdr:col>3</xdr:col>
      <xdr:colOff>428625</xdr:colOff>
      <xdr:row>56</xdr:row>
      <xdr:rowOff>152400</xdr:rowOff>
    </xdr:to>
    <xdr:graphicFrame macro="">
      <xdr:nvGraphicFramePr>
        <xdr:cNvPr id="3" name="Chart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9525</xdr:colOff>
      <xdr:row>45</xdr:row>
      <xdr:rowOff>19050</xdr:rowOff>
    </xdr:from>
    <xdr:to>
      <xdr:col>13</xdr:col>
      <xdr:colOff>447675</xdr:colOff>
      <xdr:row>56</xdr:row>
      <xdr:rowOff>142875</xdr:rowOff>
    </xdr:to>
    <xdr:graphicFrame macro="">
      <xdr:nvGraphicFramePr>
        <xdr:cNvPr id="4" name="Chart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38100</xdr:colOff>
      <xdr:row>28</xdr:row>
      <xdr:rowOff>19050</xdr:rowOff>
    </xdr:from>
    <xdr:to>
      <xdr:col>13</xdr:col>
      <xdr:colOff>419100</xdr:colOff>
      <xdr:row>42</xdr:row>
      <xdr:rowOff>142875</xdr:rowOff>
    </xdr:to>
    <xdr:graphicFrame macro="">
      <xdr:nvGraphicFramePr>
        <xdr:cNvPr id="5" name="Chart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1524000" cy="315616"/>
    <xdr:pic>
      <xdr:nvPicPr>
        <xdr:cNvPr id="6" name="Picture 5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00" cy="315616"/>
        </a:xfrm>
        <a:prstGeom prst="rect">
          <a:avLst/>
        </a:prstGeom>
      </xdr:spPr>
    </xdr:pic>
    <xdr:clientData/>
  </xdr:oneCellAnchor>
  <xdr:twoCellAnchor editAs="oneCell">
    <xdr:from>
      <xdr:col>0</xdr:col>
      <xdr:colOff>0</xdr:colOff>
      <xdr:row>12</xdr:row>
      <xdr:rowOff>0</xdr:rowOff>
    </xdr:from>
    <xdr:to>
      <xdr:col>14</xdr:col>
      <xdr:colOff>9525</xdr:colOff>
      <xdr:row>57</xdr:row>
      <xdr:rowOff>47625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52625"/>
          <a:ext cx="6410325" cy="7334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>
    <xdr:from>
      <xdr:col>14</xdr:col>
      <xdr:colOff>171450</xdr:colOff>
      <xdr:row>0</xdr:row>
      <xdr:rowOff>152400</xdr:rowOff>
    </xdr:from>
    <xdr:to>
      <xdr:col>21</xdr:col>
      <xdr:colOff>285750</xdr:colOff>
      <xdr:row>13</xdr:row>
      <xdr:rowOff>66675</xdr:rowOff>
    </xdr:to>
    <xdr:sp macro="" textlink="">
      <xdr:nvSpPr>
        <xdr:cNvPr id="10" name="Rectangle 9"/>
        <xdr:cNvSpPr/>
      </xdr:nvSpPr>
      <xdr:spPr>
        <a:xfrm>
          <a:off x="6572250" y="152400"/>
          <a:ext cx="3314700" cy="2028825"/>
        </a:xfrm>
        <a:prstGeom prst="rect">
          <a:avLst/>
        </a:prstGeom>
        <a:solidFill>
          <a:srgbClr val="FF58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-------------------------------------------</a:t>
          </a:r>
          <a:endParaRPr lang="en-US" sz="1400" b="1" baseline="0"/>
        </a:p>
        <a:p>
          <a:pPr algn="ctr"/>
          <a:r>
            <a:rPr lang="en-US" sz="1400" b="1" baseline="0"/>
            <a:t>INFORMATION</a:t>
          </a:r>
        </a:p>
        <a:p>
          <a:pPr algn="ctr"/>
          <a:r>
            <a:rPr lang="en-US" sz="1400" b="1" baseline="0"/>
            <a:t>-------------------------------------------</a:t>
          </a:r>
          <a:br>
            <a:rPr lang="en-US" sz="1400" b="1" baseline="0"/>
          </a:br>
          <a:r>
            <a:rPr lang="en-US" sz="1400" b="1" baseline="0"/>
            <a:t>This sheet is for information only. </a:t>
          </a:r>
          <a:br>
            <a:rPr lang="en-US" sz="1400" b="1" baseline="0"/>
          </a:br>
          <a:r>
            <a:rPr lang="en-US" sz="1400" b="1" baseline="0"/>
            <a:t>The tool is part of the professional package, av</a:t>
          </a:r>
          <a:r>
            <a:rPr lang="en-US" sz="1400" b="1" u="none" baseline="0"/>
            <a:t>ailable for download on:</a:t>
          </a:r>
        </a:p>
        <a:p>
          <a:pPr algn="ctr"/>
          <a:r>
            <a:rPr lang="en-US" sz="1400" b="1" u="sng" baseline="0"/>
            <a:t>www.leanmap.com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ert/AppData/Local/Microsoft/Windows/Temporary%20Internet%20Files/Content.Outlook/GD91EPQ6/Lean6%20-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M/AppData/Local/Temp/Temp1_lean6.zip/lean6%20(Excel%202007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Lean6"/>
      <sheetName val="Mail Text"/>
      <sheetName val="Input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Mail Text"/>
      <sheetName val="Input"/>
    </sheetNames>
    <sheetDataSet>
      <sheetData sheetId="0" refreshError="1"/>
      <sheetData sheetId="1" refreshError="1"/>
      <sheetData sheetId="2" refreshError="1">
        <row r="16">
          <cell r="A16" t="str">
            <v>Lean6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eanmap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92"/>
  <sheetViews>
    <sheetView tabSelected="1" workbookViewId="0">
      <selection activeCell="H6" sqref="H6"/>
    </sheetView>
  </sheetViews>
  <sheetFormatPr defaultColWidth="6.85546875" defaultRowHeight="12.75" x14ac:dyDescent="0.2"/>
  <cols>
    <col min="1" max="16384" width="6.85546875" style="1"/>
  </cols>
  <sheetData>
    <row r="1" spans="1:30" ht="12.75" customHeight="1" x14ac:dyDescent="0.3">
      <c r="A1" s="119" t="s">
        <v>62</v>
      </c>
      <c r="B1" s="118"/>
      <c r="C1" s="118"/>
      <c r="D1" s="123" t="s">
        <v>61</v>
      </c>
      <c r="E1" s="124"/>
      <c r="F1" s="124"/>
      <c r="G1" s="124"/>
      <c r="H1" s="124"/>
      <c r="I1" s="124"/>
      <c r="J1" s="124"/>
      <c r="K1" s="124"/>
      <c r="L1" s="117"/>
      <c r="M1" s="117"/>
      <c r="N1" s="116" t="s">
        <v>60</v>
      </c>
    </row>
    <row r="2" spans="1:30" ht="12.75" customHeight="1" thickBot="1" x14ac:dyDescent="0.35">
      <c r="A2" s="115" t="s">
        <v>59</v>
      </c>
      <c r="B2" s="114"/>
      <c r="C2" s="114"/>
      <c r="D2" s="125"/>
      <c r="E2" s="125"/>
      <c r="F2" s="125"/>
      <c r="G2" s="125"/>
      <c r="H2" s="125"/>
      <c r="I2" s="125"/>
      <c r="J2" s="125"/>
      <c r="K2" s="125"/>
      <c r="L2" s="113"/>
      <c r="M2" s="113"/>
      <c r="N2" s="112" t="s">
        <v>58</v>
      </c>
    </row>
    <row r="3" spans="1:30" x14ac:dyDescent="0.2">
      <c r="A3" s="129"/>
      <c r="B3" s="129"/>
      <c r="C3" s="129"/>
      <c r="D3" s="111"/>
      <c r="E3" s="110"/>
      <c r="F3" s="70"/>
      <c r="H3" s="105"/>
      <c r="I3" s="105"/>
      <c r="J3" s="105"/>
      <c r="K3" s="109"/>
      <c r="L3" s="108"/>
      <c r="M3" s="107"/>
      <c r="N3" s="106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</row>
    <row r="4" spans="1:30" x14ac:dyDescent="0.2">
      <c r="A4" s="138" t="s">
        <v>57</v>
      </c>
      <c r="B4" s="126"/>
      <c r="C4" s="128" t="s">
        <v>56</v>
      </c>
      <c r="D4" s="127"/>
      <c r="E4" s="104" t="s">
        <v>55</v>
      </c>
      <c r="F4" s="126" t="s">
        <v>54</v>
      </c>
      <c r="G4" s="126"/>
      <c r="H4" s="127"/>
      <c r="I4" s="126" t="s">
        <v>53</v>
      </c>
      <c r="J4" s="126"/>
      <c r="K4" s="127"/>
      <c r="L4" s="126" t="s">
        <v>52</v>
      </c>
      <c r="M4" s="148"/>
      <c r="N4" s="103" t="s">
        <v>51</v>
      </c>
    </row>
    <row r="5" spans="1:30" x14ac:dyDescent="0.2">
      <c r="A5" s="122" t="s">
        <v>63</v>
      </c>
      <c r="B5" s="120"/>
      <c r="C5" s="132" t="s">
        <v>50</v>
      </c>
      <c r="D5" s="121"/>
      <c r="E5" s="102" t="s">
        <v>49</v>
      </c>
      <c r="F5" s="120" t="s">
        <v>66</v>
      </c>
      <c r="G5" s="120"/>
      <c r="H5" s="121"/>
      <c r="I5" s="120" t="s">
        <v>65</v>
      </c>
      <c r="J5" s="120"/>
      <c r="K5" s="121"/>
      <c r="L5" s="120" t="s">
        <v>64</v>
      </c>
      <c r="M5" s="147"/>
      <c r="N5" s="101">
        <v>43831</v>
      </c>
    </row>
    <row r="6" spans="1:30" x14ac:dyDescent="0.2">
      <c r="A6" s="78"/>
      <c r="B6" s="78"/>
      <c r="C6" s="100"/>
      <c r="D6" s="100"/>
      <c r="E6" s="78"/>
      <c r="F6" s="78"/>
      <c r="G6" s="78"/>
      <c r="H6" s="78"/>
      <c r="I6" s="99"/>
      <c r="J6" s="99"/>
      <c r="K6" s="99"/>
      <c r="L6" s="78"/>
      <c r="M6" s="98"/>
      <c r="N6" s="97"/>
    </row>
    <row r="7" spans="1:30" x14ac:dyDescent="0.2">
      <c r="A7" s="96"/>
      <c r="B7" s="95"/>
      <c r="C7" s="95" t="s">
        <v>48</v>
      </c>
      <c r="D7" s="94"/>
      <c r="E7" s="93"/>
      <c r="F7" s="78"/>
      <c r="G7" s="133" t="s">
        <v>47</v>
      </c>
      <c r="H7" s="134"/>
      <c r="I7" s="134"/>
      <c r="J7" s="134"/>
      <c r="K7" s="134"/>
      <c r="L7" s="145"/>
      <c r="M7" s="145"/>
      <c r="N7" s="146"/>
    </row>
    <row r="8" spans="1:30" x14ac:dyDescent="0.2">
      <c r="A8" s="130" t="s">
        <v>46</v>
      </c>
      <c r="B8" s="131"/>
      <c r="C8" s="130" t="s">
        <v>45</v>
      </c>
      <c r="D8" s="131"/>
      <c r="E8" s="142"/>
      <c r="F8" s="78"/>
      <c r="G8" s="92" t="s">
        <v>44</v>
      </c>
      <c r="H8" s="91" t="s">
        <v>43</v>
      </c>
      <c r="I8" s="91" t="s">
        <v>42</v>
      </c>
      <c r="J8" s="91" t="s">
        <v>41</v>
      </c>
      <c r="K8" s="90" t="s">
        <v>40</v>
      </c>
      <c r="L8" s="92" t="s">
        <v>39</v>
      </c>
      <c r="M8" s="91" t="s">
        <v>38</v>
      </c>
      <c r="N8" s="90" t="s">
        <v>37</v>
      </c>
    </row>
    <row r="9" spans="1:30" x14ac:dyDescent="0.2">
      <c r="A9" s="74" t="s">
        <v>36</v>
      </c>
      <c r="B9" s="89" t="s">
        <v>35</v>
      </c>
      <c r="C9" s="74" t="s">
        <v>34</v>
      </c>
      <c r="D9" s="89" t="s">
        <v>33</v>
      </c>
      <c r="E9" s="88" t="s">
        <v>32</v>
      </c>
      <c r="F9" s="78"/>
      <c r="G9" s="87">
        <f>$B$34*IF($D$10=2,$C$62,$C$63)</f>
        <v>0</v>
      </c>
      <c r="H9" s="86">
        <f>IF((POWER($G$9,2)/($E$10*$D$10))&lt;POWER($D$35*IF($C$10=2,$E$62,$E$63),2), SQRT(POWER(($D$35*IF($C$10=2,$E$62,$E$63)),2)-(POWER($G$9,2)/($E$10*$D$10))), 0)</f>
        <v>0</v>
      </c>
      <c r="I9" s="86">
        <f>SQRT(POWER($G$9,2) + POWER($H$9,2))</f>
        <v>0</v>
      </c>
      <c r="J9" s="86">
        <f>$N$26*HLOOKUP($E$10,$B$65:$J$66,2,TRUE)</f>
        <v>0</v>
      </c>
      <c r="K9" s="85">
        <f>SQRT(POWER($I$9,2) + POWER($J$9,2))</f>
        <v>0</v>
      </c>
      <c r="L9" s="84">
        <f>(IF($D$10=2,$B$62,$B$63))*B34</f>
        <v>0</v>
      </c>
      <c r="M9" s="83">
        <f>K9/(A10-B10)</f>
        <v>0</v>
      </c>
      <c r="N9" s="82" t="e">
        <f>1.41*J9/I9</f>
        <v>#DIV/0!</v>
      </c>
    </row>
    <row r="10" spans="1:30" ht="13.5" x14ac:dyDescent="0.25">
      <c r="A10" s="81">
        <v>20</v>
      </c>
      <c r="B10" s="80">
        <v>5</v>
      </c>
      <c r="C10" s="81">
        <v>3</v>
      </c>
      <c r="D10" s="80">
        <v>3</v>
      </c>
      <c r="E10" s="79">
        <v>7</v>
      </c>
      <c r="F10" s="78"/>
      <c r="G10" s="77" t="e">
        <f>$G$9/$K$9</f>
        <v>#DIV/0!</v>
      </c>
      <c r="H10" s="76" t="e">
        <f>$H$9/$K$9</f>
        <v>#DIV/0!</v>
      </c>
      <c r="I10" s="76" t="e">
        <f>$I$9/$K$9</f>
        <v>#DIV/0!</v>
      </c>
      <c r="J10" s="76" t="e">
        <f>$J$9/$K$9</f>
        <v>#DIV/0!</v>
      </c>
      <c r="K10" s="75" t="s">
        <v>31</v>
      </c>
      <c r="L10" s="74" t="str">
        <f>IF(MAX(E15:E24,I15:I24,M15:M24)&gt;L9,"STOP","OK")</f>
        <v>OK</v>
      </c>
      <c r="M10" s="73" t="str">
        <f>IF(M9&lt;=20%,"OK","STOP")</f>
        <v>OK</v>
      </c>
      <c r="N10" s="72" t="e">
        <f>IF(N9&gt;5, "OK", "STOP")</f>
        <v>#DIV/0!</v>
      </c>
    </row>
    <row r="11" spans="1:30" x14ac:dyDescent="0.2">
      <c r="A11" s="71"/>
      <c r="B11" s="71"/>
      <c r="C11" s="71"/>
      <c r="D11" s="71"/>
      <c r="E11" s="71"/>
      <c r="F11" s="71"/>
      <c r="G11" s="70"/>
      <c r="H11" s="68"/>
      <c r="I11" s="68"/>
      <c r="J11" s="68"/>
      <c r="K11" s="68"/>
      <c r="L11" s="68"/>
      <c r="M11" s="69"/>
      <c r="N11" s="68"/>
    </row>
    <row r="12" spans="1:30" x14ac:dyDescent="0.2">
      <c r="A12" s="139" t="s">
        <v>30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1"/>
    </row>
    <row r="13" spans="1:30" x14ac:dyDescent="0.2">
      <c r="A13" s="58"/>
      <c r="B13" s="144"/>
      <c r="C13" s="143"/>
      <c r="D13" s="143"/>
      <c r="E13" s="67"/>
      <c r="F13" s="144"/>
      <c r="G13" s="143"/>
      <c r="H13" s="143"/>
      <c r="I13" s="67"/>
      <c r="J13" s="143"/>
      <c r="K13" s="143"/>
      <c r="L13" s="143"/>
      <c r="M13" s="66"/>
      <c r="N13" s="8"/>
    </row>
    <row r="14" spans="1:30" x14ac:dyDescent="0.2">
      <c r="A14" s="13"/>
      <c r="B14" s="13"/>
      <c r="C14" s="12"/>
      <c r="D14" s="12"/>
      <c r="E14" s="65"/>
      <c r="F14" s="13"/>
      <c r="G14" s="12"/>
      <c r="H14" s="12"/>
      <c r="I14" s="65"/>
      <c r="J14" s="12"/>
      <c r="K14" s="12"/>
      <c r="L14" s="12"/>
      <c r="M14" s="12"/>
      <c r="N14" s="5"/>
    </row>
    <row r="15" spans="1:30" x14ac:dyDescent="0.2">
      <c r="A15" s="18"/>
      <c r="B15" s="62"/>
      <c r="C15" s="61"/>
      <c r="D15" s="61"/>
      <c r="E15" s="63"/>
      <c r="F15" s="62"/>
      <c r="G15" s="61"/>
      <c r="H15" s="61"/>
      <c r="I15" s="63"/>
      <c r="J15" s="62"/>
      <c r="K15" s="61"/>
      <c r="L15" s="61"/>
      <c r="M15" s="60"/>
      <c r="N15" s="64"/>
    </row>
    <row r="16" spans="1:30" x14ac:dyDescent="0.2">
      <c r="A16" s="18"/>
      <c r="B16" s="62"/>
      <c r="C16" s="61"/>
      <c r="D16" s="61"/>
      <c r="E16" s="63"/>
      <c r="F16" s="62"/>
      <c r="G16" s="61"/>
      <c r="H16" s="61"/>
      <c r="I16" s="63"/>
      <c r="J16" s="62"/>
      <c r="K16" s="61"/>
      <c r="L16" s="61"/>
      <c r="M16" s="60"/>
      <c r="N16" s="64"/>
    </row>
    <row r="17" spans="1:14" x14ac:dyDescent="0.2">
      <c r="A17" s="18"/>
      <c r="B17" s="62"/>
      <c r="C17" s="61"/>
      <c r="D17" s="61"/>
      <c r="E17" s="63"/>
      <c r="F17" s="62"/>
      <c r="G17" s="61"/>
      <c r="H17" s="61"/>
      <c r="I17" s="63"/>
      <c r="J17" s="62"/>
      <c r="K17" s="61"/>
      <c r="L17" s="61"/>
      <c r="M17" s="60"/>
      <c r="N17" s="64"/>
    </row>
    <row r="18" spans="1:14" x14ac:dyDescent="0.2">
      <c r="A18" s="18"/>
      <c r="B18" s="62"/>
      <c r="C18" s="61"/>
      <c r="D18" s="61"/>
      <c r="E18" s="63"/>
      <c r="F18" s="62"/>
      <c r="G18" s="61"/>
      <c r="H18" s="61"/>
      <c r="I18" s="63"/>
      <c r="J18" s="62"/>
      <c r="K18" s="61"/>
      <c r="L18" s="61"/>
      <c r="M18" s="60"/>
      <c r="N18" s="64"/>
    </row>
    <row r="19" spans="1:14" x14ac:dyDescent="0.2">
      <c r="A19" s="18"/>
      <c r="B19" s="62"/>
      <c r="C19" s="61"/>
      <c r="D19" s="61"/>
      <c r="E19" s="63"/>
      <c r="F19" s="62"/>
      <c r="G19" s="61"/>
      <c r="H19" s="61"/>
      <c r="I19" s="63"/>
      <c r="J19" s="62"/>
      <c r="K19" s="61"/>
      <c r="L19" s="61"/>
      <c r="M19" s="60"/>
      <c r="N19" s="64"/>
    </row>
    <row r="20" spans="1:14" x14ac:dyDescent="0.2">
      <c r="A20" s="18"/>
      <c r="B20" s="62"/>
      <c r="C20" s="61"/>
      <c r="D20" s="61"/>
      <c r="E20" s="63"/>
      <c r="F20" s="62"/>
      <c r="G20" s="61"/>
      <c r="H20" s="61"/>
      <c r="I20" s="63"/>
      <c r="J20" s="62"/>
      <c r="K20" s="61"/>
      <c r="L20" s="61"/>
      <c r="M20" s="60"/>
      <c r="N20" s="64"/>
    </row>
    <row r="21" spans="1:14" x14ac:dyDescent="0.2">
      <c r="A21" s="18"/>
      <c r="B21" s="62"/>
      <c r="C21" s="61"/>
      <c r="D21" s="61"/>
      <c r="E21" s="63"/>
      <c r="F21" s="62"/>
      <c r="G21" s="61"/>
      <c r="H21" s="61"/>
      <c r="I21" s="63"/>
      <c r="J21" s="62"/>
      <c r="K21" s="61"/>
      <c r="L21" s="61"/>
      <c r="M21" s="60"/>
      <c r="N21" s="64"/>
    </row>
    <row r="22" spans="1:14" x14ac:dyDescent="0.2">
      <c r="A22" s="18"/>
      <c r="B22" s="62"/>
      <c r="C22" s="61"/>
      <c r="D22" s="61"/>
      <c r="E22" s="63"/>
      <c r="F22" s="62"/>
      <c r="G22" s="61"/>
      <c r="H22" s="61"/>
      <c r="I22" s="63"/>
      <c r="J22" s="62"/>
      <c r="K22" s="61"/>
      <c r="L22" s="61"/>
      <c r="M22" s="60"/>
      <c r="N22" s="64"/>
    </row>
    <row r="23" spans="1:14" x14ac:dyDescent="0.2">
      <c r="A23" s="18"/>
      <c r="B23" s="62"/>
      <c r="C23" s="61"/>
      <c r="D23" s="61"/>
      <c r="E23" s="63"/>
      <c r="F23" s="62"/>
      <c r="G23" s="61"/>
      <c r="H23" s="61"/>
      <c r="I23" s="63"/>
      <c r="J23" s="62"/>
      <c r="K23" s="61"/>
      <c r="L23" s="61"/>
      <c r="M23" s="60"/>
      <c r="N23" s="64"/>
    </row>
    <row r="24" spans="1:14" x14ac:dyDescent="0.2">
      <c r="A24" s="18"/>
      <c r="B24" s="62"/>
      <c r="C24" s="61"/>
      <c r="D24" s="61"/>
      <c r="E24" s="63"/>
      <c r="F24" s="62"/>
      <c r="G24" s="61"/>
      <c r="H24" s="61"/>
      <c r="I24" s="63"/>
      <c r="J24" s="62"/>
      <c r="K24" s="61"/>
      <c r="L24" s="61"/>
      <c r="M24" s="60"/>
      <c r="N24" s="59"/>
    </row>
    <row r="25" spans="1:14" x14ac:dyDescent="0.2">
      <c r="A25" s="58"/>
      <c r="B25" s="57"/>
      <c r="C25" s="56"/>
      <c r="D25" s="56"/>
      <c r="E25" s="55"/>
      <c r="F25" s="57"/>
      <c r="G25" s="56"/>
      <c r="H25" s="56"/>
      <c r="I25" s="55"/>
      <c r="J25" s="56"/>
      <c r="K25" s="56"/>
      <c r="L25" s="56"/>
      <c r="M25" s="55"/>
      <c r="N25" s="54"/>
    </row>
    <row r="26" spans="1:14" x14ac:dyDescent="0.2">
      <c r="A26" s="13"/>
      <c r="B26" s="53"/>
      <c r="C26" s="52"/>
      <c r="D26" s="52"/>
      <c r="E26" s="51"/>
      <c r="F26" s="53"/>
      <c r="G26" s="52"/>
      <c r="H26" s="52"/>
      <c r="I26" s="51"/>
      <c r="J26" s="52"/>
      <c r="K26" s="52"/>
      <c r="L26" s="52"/>
      <c r="M26" s="51"/>
      <c r="N26" s="50"/>
    </row>
    <row r="27" spans="1:14" x14ac:dyDescent="0.2">
      <c r="N27" s="24"/>
    </row>
    <row r="28" spans="1:14" x14ac:dyDescent="0.2">
      <c r="A28" s="133"/>
      <c r="B28" s="136"/>
      <c r="C28" s="136"/>
      <c r="D28" s="137"/>
      <c r="E28" s="49"/>
      <c r="F28" s="133"/>
      <c r="G28" s="134"/>
      <c r="H28" s="134"/>
      <c r="I28" s="134"/>
      <c r="J28" s="134"/>
      <c r="K28" s="134"/>
      <c r="L28" s="134"/>
      <c r="M28" s="134"/>
      <c r="N28" s="135"/>
    </row>
    <row r="29" spans="1:14" x14ac:dyDescent="0.2">
      <c r="A29" s="23"/>
      <c r="B29" s="21"/>
      <c r="C29" s="48"/>
      <c r="D29" s="19"/>
      <c r="E29" s="24"/>
      <c r="F29" s="30"/>
      <c r="G29" s="29"/>
      <c r="H29" s="29"/>
      <c r="I29" s="29"/>
      <c r="J29" s="29"/>
      <c r="K29" s="29"/>
      <c r="L29" s="29"/>
      <c r="M29" s="29"/>
      <c r="N29" s="28"/>
    </row>
    <row r="30" spans="1:14" x14ac:dyDescent="0.2">
      <c r="A30" s="47"/>
      <c r="B30" s="46"/>
      <c r="C30" s="46"/>
      <c r="D30" s="45"/>
      <c r="F30" s="15"/>
      <c r="G30" s="24"/>
      <c r="H30" s="24"/>
      <c r="I30" s="24"/>
      <c r="J30" s="24"/>
      <c r="K30" s="24"/>
      <c r="L30" s="24"/>
      <c r="M30" s="24"/>
      <c r="N30" s="27"/>
    </row>
    <row r="31" spans="1:14" x14ac:dyDescent="0.2">
      <c r="A31" s="44"/>
      <c r="B31" s="43"/>
      <c r="C31" s="43"/>
      <c r="D31" s="42"/>
      <c r="F31" s="15"/>
      <c r="G31" s="24"/>
      <c r="H31" s="24"/>
      <c r="I31" s="24"/>
      <c r="J31" s="24"/>
      <c r="K31" s="24"/>
      <c r="L31" s="24"/>
      <c r="M31" s="24"/>
      <c r="N31" s="27"/>
    </row>
    <row r="32" spans="1:14" x14ac:dyDescent="0.2">
      <c r="A32" s="44"/>
      <c r="B32" s="43"/>
      <c r="C32" s="43"/>
      <c r="D32" s="42"/>
      <c r="F32" s="15"/>
      <c r="G32" s="24"/>
      <c r="H32" s="24"/>
      <c r="I32" s="24"/>
      <c r="J32" s="24"/>
      <c r="K32" s="24"/>
      <c r="L32" s="24"/>
      <c r="M32" s="24"/>
      <c r="N32" s="27"/>
    </row>
    <row r="33" spans="1:14" x14ac:dyDescent="0.2">
      <c r="A33" s="41"/>
      <c r="B33" s="40"/>
      <c r="C33" s="40"/>
      <c r="D33" s="39"/>
      <c r="F33" s="15"/>
      <c r="G33" s="24"/>
      <c r="H33" s="24"/>
      <c r="I33" s="24"/>
      <c r="J33" s="24"/>
      <c r="K33" s="24"/>
      <c r="L33" s="24"/>
      <c r="M33" s="24"/>
      <c r="N33" s="27"/>
    </row>
    <row r="34" spans="1:14" x14ac:dyDescent="0.2">
      <c r="A34" s="38"/>
      <c r="B34" s="37"/>
      <c r="C34" s="36"/>
      <c r="D34" s="35"/>
      <c r="F34" s="15"/>
      <c r="G34" s="24"/>
      <c r="H34" s="24"/>
      <c r="I34" s="24"/>
      <c r="J34" s="24"/>
      <c r="K34" s="24"/>
      <c r="L34" s="24"/>
      <c r="M34" s="24"/>
      <c r="N34" s="27"/>
    </row>
    <row r="35" spans="1:14" x14ac:dyDescent="0.2">
      <c r="A35" s="34"/>
      <c r="B35" s="33"/>
      <c r="C35" s="33"/>
      <c r="D35" s="32"/>
      <c r="F35" s="15"/>
      <c r="G35" s="24"/>
      <c r="H35" s="24"/>
      <c r="I35" s="24"/>
      <c r="J35" s="24"/>
      <c r="K35" s="24"/>
      <c r="L35" s="24"/>
      <c r="M35" s="24"/>
      <c r="N35" s="27"/>
    </row>
    <row r="36" spans="1:14" x14ac:dyDescent="0.2">
      <c r="A36" s="24"/>
      <c r="B36" s="24"/>
      <c r="C36" s="31"/>
      <c r="F36" s="15"/>
      <c r="G36" s="24"/>
      <c r="H36" s="24"/>
      <c r="I36" s="24"/>
      <c r="J36" s="24"/>
      <c r="K36" s="24"/>
      <c r="L36" s="24"/>
      <c r="M36" s="24"/>
      <c r="N36" s="27"/>
    </row>
    <row r="37" spans="1:14" x14ac:dyDescent="0.2">
      <c r="A37" s="133"/>
      <c r="B37" s="136"/>
      <c r="C37" s="136"/>
      <c r="D37" s="137"/>
      <c r="F37" s="15"/>
      <c r="G37" s="24"/>
      <c r="H37" s="24"/>
      <c r="I37" s="24"/>
      <c r="J37" s="24"/>
      <c r="K37" s="24"/>
      <c r="L37" s="24"/>
      <c r="M37" s="24"/>
      <c r="N37" s="27"/>
    </row>
    <row r="38" spans="1:14" x14ac:dyDescent="0.2">
      <c r="A38" s="30"/>
      <c r="B38" s="29"/>
      <c r="C38" s="29"/>
      <c r="D38" s="28"/>
      <c r="F38" s="15"/>
      <c r="G38" s="24"/>
      <c r="H38" s="24"/>
      <c r="I38" s="24"/>
      <c r="J38" s="24"/>
      <c r="K38" s="24"/>
      <c r="L38" s="24"/>
      <c r="M38" s="24"/>
      <c r="N38" s="27"/>
    </row>
    <row r="39" spans="1:14" x14ac:dyDescent="0.2">
      <c r="A39" s="15"/>
      <c r="B39" s="24"/>
      <c r="C39" s="24"/>
      <c r="D39" s="27"/>
      <c r="F39" s="15"/>
      <c r="G39" s="24"/>
      <c r="H39" s="24"/>
      <c r="I39" s="24"/>
      <c r="J39" s="24"/>
      <c r="K39" s="24"/>
      <c r="L39" s="24"/>
      <c r="M39" s="24"/>
      <c r="N39" s="27"/>
    </row>
    <row r="40" spans="1:14" x14ac:dyDescent="0.2">
      <c r="A40" s="15"/>
      <c r="B40" s="24"/>
      <c r="C40" s="24"/>
      <c r="D40" s="27"/>
      <c r="F40" s="15"/>
      <c r="G40" s="24"/>
      <c r="H40" s="24"/>
      <c r="I40" s="24"/>
      <c r="J40" s="24"/>
      <c r="K40" s="24"/>
      <c r="L40" s="24"/>
      <c r="M40" s="24"/>
      <c r="N40" s="27"/>
    </row>
    <row r="41" spans="1:14" x14ac:dyDescent="0.2">
      <c r="A41" s="15"/>
      <c r="B41" s="24"/>
      <c r="C41" s="24"/>
      <c r="D41" s="27"/>
      <c r="F41" s="15"/>
      <c r="G41" s="24"/>
      <c r="H41" s="24"/>
      <c r="I41" s="24"/>
      <c r="J41" s="24"/>
      <c r="K41" s="24"/>
      <c r="L41" s="24"/>
      <c r="M41" s="24"/>
      <c r="N41" s="27"/>
    </row>
    <row r="42" spans="1:14" x14ac:dyDescent="0.2">
      <c r="A42" s="15"/>
      <c r="B42" s="24"/>
      <c r="C42" s="24"/>
      <c r="D42" s="27"/>
      <c r="F42" s="15"/>
      <c r="G42" s="24"/>
      <c r="H42" s="24"/>
      <c r="I42" s="24"/>
      <c r="J42" s="24"/>
      <c r="K42" s="24"/>
      <c r="L42" s="24"/>
      <c r="M42" s="24"/>
      <c r="N42" s="27"/>
    </row>
    <row r="43" spans="1:14" x14ac:dyDescent="0.2">
      <c r="A43" s="15"/>
      <c r="B43" s="24"/>
      <c r="C43" s="24"/>
      <c r="D43" s="27"/>
      <c r="F43" s="10"/>
      <c r="G43" s="26"/>
      <c r="H43" s="26"/>
      <c r="I43" s="26"/>
      <c r="J43" s="26"/>
      <c r="K43" s="26"/>
      <c r="L43" s="26"/>
      <c r="M43" s="26"/>
      <c r="N43" s="25"/>
    </row>
    <row r="44" spans="1:14" x14ac:dyDescent="0.2">
      <c r="A44" s="15"/>
      <c r="B44" s="24"/>
      <c r="C44" s="24"/>
      <c r="D44" s="27"/>
    </row>
    <row r="45" spans="1:14" x14ac:dyDescent="0.2">
      <c r="A45" s="15"/>
      <c r="B45" s="24"/>
      <c r="C45" s="24"/>
      <c r="D45" s="27"/>
      <c r="F45" s="133"/>
      <c r="G45" s="134"/>
      <c r="H45" s="134"/>
      <c r="I45" s="134"/>
      <c r="J45" s="134"/>
      <c r="K45" s="134"/>
      <c r="L45" s="134"/>
      <c r="M45" s="134"/>
      <c r="N45" s="135"/>
    </row>
    <row r="46" spans="1:14" x14ac:dyDescent="0.2">
      <c r="A46" s="15"/>
      <c r="B46" s="24"/>
      <c r="C46" s="24"/>
      <c r="D46" s="27"/>
      <c r="F46" s="30"/>
      <c r="G46" s="29"/>
      <c r="H46" s="29"/>
      <c r="I46" s="29"/>
      <c r="J46" s="29"/>
      <c r="K46" s="29"/>
      <c r="L46" s="29"/>
      <c r="M46" s="29"/>
      <c r="N46" s="28"/>
    </row>
    <row r="47" spans="1:14" x14ac:dyDescent="0.2">
      <c r="A47" s="15"/>
      <c r="B47" s="24"/>
      <c r="C47" s="24"/>
      <c r="D47" s="27"/>
      <c r="F47" s="15"/>
      <c r="G47" s="24"/>
      <c r="H47" s="24"/>
      <c r="I47" s="24"/>
      <c r="J47" s="24"/>
      <c r="K47" s="24"/>
      <c r="L47" s="24"/>
      <c r="M47" s="24"/>
      <c r="N47" s="27"/>
    </row>
    <row r="48" spans="1:14" x14ac:dyDescent="0.2">
      <c r="A48" s="15"/>
      <c r="B48" s="24"/>
      <c r="C48" s="24"/>
      <c r="D48" s="27"/>
      <c r="F48" s="15"/>
      <c r="G48" s="24"/>
      <c r="H48" s="24"/>
      <c r="I48" s="24"/>
      <c r="J48" s="24"/>
      <c r="K48" s="24"/>
      <c r="L48" s="24"/>
      <c r="M48" s="24"/>
      <c r="N48" s="27"/>
    </row>
    <row r="49" spans="1:14" x14ac:dyDescent="0.2">
      <c r="A49" s="15"/>
      <c r="B49" s="24"/>
      <c r="C49" s="24"/>
      <c r="D49" s="27"/>
      <c r="F49" s="15"/>
      <c r="G49" s="24"/>
      <c r="H49" s="24"/>
      <c r="I49" s="24"/>
      <c r="J49" s="24"/>
      <c r="K49" s="24"/>
      <c r="L49" s="24"/>
      <c r="M49" s="24"/>
      <c r="N49" s="27"/>
    </row>
    <row r="50" spans="1:14" x14ac:dyDescent="0.2">
      <c r="A50" s="15"/>
      <c r="B50" s="24"/>
      <c r="C50" s="24"/>
      <c r="D50" s="27"/>
      <c r="F50" s="15"/>
      <c r="G50" s="24"/>
      <c r="H50" s="24"/>
      <c r="I50" s="24"/>
      <c r="J50" s="24"/>
      <c r="K50" s="24"/>
      <c r="L50" s="24"/>
      <c r="M50" s="24"/>
      <c r="N50" s="27"/>
    </row>
    <row r="51" spans="1:14" x14ac:dyDescent="0.2">
      <c r="A51" s="15"/>
      <c r="B51" s="24"/>
      <c r="C51" s="24"/>
      <c r="D51" s="27"/>
      <c r="F51" s="15"/>
      <c r="G51" s="24"/>
      <c r="H51" s="24"/>
      <c r="I51" s="24"/>
      <c r="J51" s="24"/>
      <c r="K51" s="24"/>
      <c r="L51" s="24"/>
      <c r="M51" s="24"/>
      <c r="N51" s="27"/>
    </row>
    <row r="52" spans="1:14" x14ac:dyDescent="0.2">
      <c r="A52" s="15"/>
      <c r="B52" s="24"/>
      <c r="C52" s="24"/>
      <c r="D52" s="27"/>
      <c r="F52" s="15"/>
      <c r="G52" s="24"/>
      <c r="H52" s="24"/>
      <c r="I52" s="24"/>
      <c r="J52" s="24"/>
      <c r="K52" s="24"/>
      <c r="L52" s="24"/>
      <c r="M52" s="24"/>
      <c r="N52" s="27"/>
    </row>
    <row r="53" spans="1:14" x14ac:dyDescent="0.2">
      <c r="A53" s="15"/>
      <c r="B53" s="24"/>
      <c r="C53" s="24"/>
      <c r="D53" s="27"/>
      <c r="F53" s="15"/>
      <c r="G53" s="24"/>
      <c r="H53" s="24"/>
      <c r="I53" s="24"/>
      <c r="J53" s="24"/>
      <c r="K53" s="24"/>
      <c r="L53" s="24"/>
      <c r="M53" s="24"/>
      <c r="N53" s="27"/>
    </row>
    <row r="54" spans="1:14" x14ac:dyDescent="0.2">
      <c r="A54" s="15"/>
      <c r="B54" s="24"/>
      <c r="C54" s="24"/>
      <c r="D54" s="27"/>
      <c r="F54" s="15"/>
      <c r="G54" s="24"/>
      <c r="H54" s="24"/>
      <c r="I54" s="24"/>
      <c r="J54" s="24"/>
      <c r="K54" s="24"/>
      <c r="L54" s="24"/>
      <c r="M54" s="24"/>
      <c r="N54" s="27"/>
    </row>
    <row r="55" spans="1:14" x14ac:dyDescent="0.2">
      <c r="A55" s="15"/>
      <c r="B55" s="24"/>
      <c r="C55" s="24"/>
      <c r="D55" s="27"/>
      <c r="F55" s="15"/>
      <c r="G55" s="24"/>
      <c r="H55" s="24"/>
      <c r="I55" s="24"/>
      <c r="J55" s="24"/>
      <c r="K55" s="24"/>
      <c r="L55" s="24"/>
      <c r="M55" s="24"/>
      <c r="N55" s="27"/>
    </row>
    <row r="56" spans="1:14" x14ac:dyDescent="0.2">
      <c r="A56" s="15"/>
      <c r="B56" s="24"/>
      <c r="C56" s="24"/>
      <c r="D56" s="27"/>
      <c r="F56" s="15"/>
      <c r="G56" s="24"/>
      <c r="H56" s="24"/>
      <c r="I56" s="24"/>
      <c r="J56" s="24"/>
      <c r="K56" s="24"/>
      <c r="L56" s="24"/>
      <c r="M56" s="24"/>
      <c r="N56" s="27"/>
    </row>
    <row r="57" spans="1:14" x14ac:dyDescent="0.2">
      <c r="A57" s="10"/>
      <c r="B57" s="26"/>
      <c r="C57" s="26"/>
      <c r="D57" s="25"/>
      <c r="F57" s="10"/>
      <c r="G57" s="26"/>
      <c r="H57" s="26"/>
      <c r="I57" s="26"/>
      <c r="J57" s="26"/>
      <c r="K57" s="26"/>
      <c r="L57" s="26"/>
      <c r="M57" s="26"/>
      <c r="N57" s="25"/>
    </row>
    <row r="58" spans="1:14" x14ac:dyDescent="0.2">
      <c r="A58" s="24"/>
      <c r="B58" s="24"/>
      <c r="C58" s="24"/>
      <c r="D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x14ac:dyDescent="0.2">
      <c r="A59" s="2" t="s">
        <v>29</v>
      </c>
    </row>
    <row r="61" spans="1:14" x14ac:dyDescent="0.2">
      <c r="A61" s="23" t="s">
        <v>28</v>
      </c>
      <c r="B61" s="22" t="s">
        <v>27</v>
      </c>
      <c r="C61" s="21" t="s">
        <v>26</v>
      </c>
      <c r="D61" s="20" t="s">
        <v>25</v>
      </c>
      <c r="E61" s="19" t="s">
        <v>24</v>
      </c>
    </row>
    <row r="62" spans="1:14" x14ac:dyDescent="0.2">
      <c r="A62" s="18">
        <v>2</v>
      </c>
      <c r="B62" s="17">
        <v>3.27</v>
      </c>
      <c r="C62" s="16">
        <v>4.5599999999999996</v>
      </c>
      <c r="D62" s="15">
        <v>2</v>
      </c>
      <c r="E62" s="14">
        <v>3.65</v>
      </c>
    </row>
    <row r="63" spans="1:14" x14ac:dyDescent="0.2">
      <c r="A63" s="13">
        <v>3</v>
      </c>
      <c r="B63" s="12">
        <v>2.58</v>
      </c>
      <c r="C63" s="11">
        <v>3.05</v>
      </c>
      <c r="D63" s="10">
        <v>3</v>
      </c>
      <c r="E63" s="9">
        <v>2.7</v>
      </c>
    </row>
    <row r="64" spans="1:14" x14ac:dyDescent="0.2">
      <c r="A64" s="2"/>
    </row>
    <row r="65" spans="1:10" x14ac:dyDescent="0.2">
      <c r="A65" s="8" t="s">
        <v>23</v>
      </c>
      <c r="B65" s="7">
        <v>2</v>
      </c>
      <c r="C65" s="7">
        <v>3</v>
      </c>
      <c r="D65" s="7">
        <v>4</v>
      </c>
      <c r="E65" s="7">
        <v>5</v>
      </c>
      <c r="F65" s="7">
        <v>6</v>
      </c>
      <c r="G65" s="7">
        <v>7</v>
      </c>
      <c r="H65" s="7">
        <v>8</v>
      </c>
      <c r="I65" s="7">
        <v>9</v>
      </c>
      <c r="J65" s="6">
        <v>10</v>
      </c>
    </row>
    <row r="66" spans="1:10" x14ac:dyDescent="0.2">
      <c r="A66" s="5" t="s">
        <v>22</v>
      </c>
      <c r="B66" s="4">
        <v>3.65</v>
      </c>
      <c r="C66" s="4">
        <v>2.7</v>
      </c>
      <c r="D66" s="4">
        <v>2.2999999999999998</v>
      </c>
      <c r="E66" s="4">
        <v>2.08</v>
      </c>
      <c r="F66" s="4">
        <v>1.93</v>
      </c>
      <c r="G66" s="4">
        <v>1.82</v>
      </c>
      <c r="H66" s="4">
        <v>1.74</v>
      </c>
      <c r="I66" s="4">
        <v>16.7</v>
      </c>
      <c r="J66" s="3">
        <v>1.62</v>
      </c>
    </row>
    <row r="68" spans="1:10" x14ac:dyDescent="0.2">
      <c r="A68" s="2"/>
    </row>
    <row r="69" spans="1:10" x14ac:dyDescent="0.2">
      <c r="A69" s="2" t="s">
        <v>21</v>
      </c>
    </row>
    <row r="70" spans="1:10" x14ac:dyDescent="0.2">
      <c r="A70" s="1" t="s">
        <v>20</v>
      </c>
    </row>
    <row r="71" spans="1:10" x14ac:dyDescent="0.2">
      <c r="A71" s="1" t="s">
        <v>19</v>
      </c>
    </row>
    <row r="72" spans="1:10" x14ac:dyDescent="0.2">
      <c r="A72" s="1" t="s">
        <v>18</v>
      </c>
    </row>
    <row r="73" spans="1:10" x14ac:dyDescent="0.2">
      <c r="A73" s="1" t="s">
        <v>17</v>
      </c>
    </row>
    <row r="74" spans="1:10" x14ac:dyDescent="0.2">
      <c r="A74" s="1" t="s">
        <v>16</v>
      </c>
    </row>
    <row r="75" spans="1:10" x14ac:dyDescent="0.2">
      <c r="A75" s="1" t="s">
        <v>15</v>
      </c>
    </row>
    <row r="76" spans="1:10" x14ac:dyDescent="0.2">
      <c r="A76" s="1" t="s">
        <v>14</v>
      </c>
    </row>
    <row r="77" spans="1:10" x14ac:dyDescent="0.2">
      <c r="A77" s="1" t="s">
        <v>13</v>
      </c>
    </row>
    <row r="78" spans="1:10" x14ac:dyDescent="0.2">
      <c r="A78" s="1" t="s">
        <v>12</v>
      </c>
    </row>
    <row r="79" spans="1:10" x14ac:dyDescent="0.2">
      <c r="A79" s="1" t="s">
        <v>11</v>
      </c>
    </row>
    <row r="80" spans="1:10" x14ac:dyDescent="0.2">
      <c r="A80" s="1" t="s">
        <v>10</v>
      </c>
    </row>
    <row r="81" spans="1:1" x14ac:dyDescent="0.2">
      <c r="A81" s="2"/>
    </row>
    <row r="82" spans="1:1" x14ac:dyDescent="0.2">
      <c r="A82" s="2" t="s">
        <v>9</v>
      </c>
    </row>
    <row r="83" spans="1:1" x14ac:dyDescent="0.2">
      <c r="A83" s="1" t="s">
        <v>8</v>
      </c>
    </row>
    <row r="84" spans="1:1" x14ac:dyDescent="0.2">
      <c r="A84" s="1" t="s">
        <v>7</v>
      </c>
    </row>
    <row r="85" spans="1:1" x14ac:dyDescent="0.2">
      <c r="A85" s="1" t="s">
        <v>6</v>
      </c>
    </row>
    <row r="86" spans="1:1" x14ac:dyDescent="0.2">
      <c r="A86" s="1" t="s">
        <v>5</v>
      </c>
    </row>
    <row r="87" spans="1:1" x14ac:dyDescent="0.2">
      <c r="A87" s="1" t="s">
        <v>4</v>
      </c>
    </row>
    <row r="88" spans="1:1" x14ac:dyDescent="0.2">
      <c r="A88" s="1" t="s">
        <v>3</v>
      </c>
    </row>
    <row r="89" spans="1:1" x14ac:dyDescent="0.2">
      <c r="A89" s="1" t="s">
        <v>2</v>
      </c>
    </row>
    <row r="91" spans="1:1" x14ac:dyDescent="0.2">
      <c r="A91" s="2" t="s">
        <v>1</v>
      </c>
    </row>
    <row r="92" spans="1:1" x14ac:dyDescent="0.2">
      <c r="A92" s="1" t="s">
        <v>0</v>
      </c>
    </row>
  </sheetData>
  <mergeCells count="23">
    <mergeCell ref="A8:B8"/>
    <mergeCell ref="C5:D5"/>
    <mergeCell ref="F45:N45"/>
    <mergeCell ref="A37:D37"/>
    <mergeCell ref="A4:B4"/>
    <mergeCell ref="A12:N12"/>
    <mergeCell ref="A28:D28"/>
    <mergeCell ref="C8:E8"/>
    <mergeCell ref="J13:L13"/>
    <mergeCell ref="F13:H13"/>
    <mergeCell ref="B13:D13"/>
    <mergeCell ref="G7:N7"/>
    <mergeCell ref="L5:M5"/>
    <mergeCell ref="L4:M4"/>
    <mergeCell ref="F28:N28"/>
    <mergeCell ref="I5:K5"/>
    <mergeCell ref="F5:H5"/>
    <mergeCell ref="A5:B5"/>
    <mergeCell ref="D1:K2"/>
    <mergeCell ref="F4:H4"/>
    <mergeCell ref="I4:K4"/>
    <mergeCell ref="C4:D4"/>
    <mergeCell ref="A3:C3"/>
  </mergeCells>
  <conditionalFormatting sqref="L9">
    <cfRule type="cellIs" dxfId="5" priority="4" stopIfTrue="1" operator="lessThan">
      <formula>MAX($E$15:$E$24)</formula>
    </cfRule>
    <cfRule type="cellIs" dxfId="4" priority="5" stopIfTrue="1" operator="lessThan">
      <formula>MAX($I$15:$I$24)</formula>
    </cfRule>
    <cfRule type="cellIs" dxfId="3" priority="6" stopIfTrue="1" operator="lessThan">
      <formula>MAX($M$15:$M$24)</formula>
    </cfRule>
  </conditionalFormatting>
  <conditionalFormatting sqref="M9">
    <cfRule type="cellIs" dxfId="2" priority="1" stopIfTrue="1" operator="greaterThan">
      <formula>0.3</formula>
    </cfRule>
    <cfRule type="cellIs" dxfId="1" priority="2" stopIfTrue="1" operator="between">
      <formula>0.200000001</formula>
      <formula>0.3</formula>
    </cfRule>
    <cfRule type="cellIs" dxfId="0" priority="3" stopIfTrue="1" operator="lessThanOrEqual">
      <formula>0.2</formula>
    </cfRule>
  </conditionalFormatting>
  <hyperlinks>
    <hyperlink ref="N1" r:id="rId1" display="www.LEANMAP.com"/>
  </hyperlinks>
  <printOptions horizontalCentered="1"/>
  <pageMargins left="0.5" right="0.5" top="0.5" bottom="0.5" header="0.5" footer="0.5"/>
  <pageSetup orientation="portrait" horizontalDpi="300" verticalDpi="300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Repeatability Reproducibility </vt:lpstr>
      <vt:lpstr>Sheet1</vt:lpstr>
      <vt:lpstr>Sheet2</vt:lpstr>
      <vt:lpstr>Sheet3</vt:lpstr>
      <vt:lpstr>'Repeatability Reproducibility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JM</cp:lastModifiedBy>
  <dcterms:created xsi:type="dcterms:W3CDTF">2012-01-18T12:10:49Z</dcterms:created>
  <dcterms:modified xsi:type="dcterms:W3CDTF">2012-01-18T14:35:00Z</dcterms:modified>
</cp:coreProperties>
</file>