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5" yWindow="-15" windowWidth="10920" windowHeight="10305"/>
  </bookViews>
  <sheets>
    <sheet name="Cause Effect Fishbone" sheetId="4" r:id="rId1"/>
    <sheet name="Sheet1" sheetId="1" r:id="rId2"/>
    <sheet name="Sheet2" sheetId="2" r:id="rId3"/>
    <sheet name="Sheet3" sheetId="3" r:id="rId4"/>
  </sheets>
  <externalReferences>
    <externalReference r:id="rId5"/>
    <externalReference r:id="rId6"/>
  </externalReferences>
  <definedNames>
    <definedName name="_hrs2" localSheetId="0">[1]Input!#REF!</definedName>
    <definedName name="_hrs2">[2]Input!#REF!</definedName>
    <definedName name="AC" localSheetId="0">[1]Input!#REF!</definedName>
    <definedName name="AC">[2]Input!#REF!</definedName>
    <definedName name="DI" localSheetId="0">[1]Input!#REF!</definedName>
    <definedName name="DI">[2]Input!#REF!</definedName>
    <definedName name="DO" localSheetId="0">[1]Input!#REF!</definedName>
    <definedName name="DO">[2]Input!#REF!</definedName>
    <definedName name="Flight">#REF!</definedName>
    <definedName name="Flightplan">#REF!</definedName>
    <definedName name="FR" localSheetId="0">[1]Input!#REF!</definedName>
    <definedName name="FR">[2]Input!#REF!</definedName>
    <definedName name="hrs" localSheetId="0">[1]Input!#REF!</definedName>
    <definedName name="hrs">[2]Input!#REF!</definedName>
    <definedName name="Loader" localSheetId="0">[1]Input!#REF!</definedName>
    <definedName name="Loader">[2]Input!#REF!</definedName>
    <definedName name="MI" localSheetId="0">[1]Input!#REF!</definedName>
    <definedName name="MI">[2]Input!#REF!</definedName>
    <definedName name="MO" localSheetId="0">[1]Input!#REF!</definedName>
    <definedName name="MO">[2]Input!#REF!</definedName>
    <definedName name="_xlnm.Print_Area" localSheetId="0">'Cause Effect Fishbone'!$A$1:$AS$86</definedName>
    <definedName name="SA" localSheetId="0">[1]Input!#REF!</definedName>
    <definedName name="SA">[2]Input!#REF!</definedName>
    <definedName name="Shift_time" localSheetId="0">[1]Input!#REF!</definedName>
    <definedName name="Shift_time">[2]Input!#REF!</definedName>
    <definedName name="SO" localSheetId="0">[1]Input!#REF!</definedName>
    <definedName name="SO">[2]Input!#REF!</definedName>
    <definedName name="tool">[2]Input!$A$16</definedName>
  </definedNames>
  <calcPr calcId="145621"/>
</workbook>
</file>

<file path=xl/calcChain.xml><?xml version="1.0" encoding="utf-8"?>
<calcChain xmlns="http://schemas.openxmlformats.org/spreadsheetml/2006/main">
  <c r="U24" i="4" l="1"/>
  <c r="J25" i="4" s="1"/>
  <c r="AI27" i="4" s="1"/>
  <c r="A25" i="4"/>
  <c r="A51" i="4" s="1"/>
  <c r="L25" i="4"/>
  <c r="U25" i="4"/>
  <c r="AI30" i="4" s="1"/>
  <c r="A26" i="4"/>
  <c r="L26" i="4"/>
  <c r="A27" i="4"/>
  <c r="L27" i="4"/>
  <c r="Z27" i="4"/>
  <c r="A28" i="4"/>
  <c r="L28" i="4"/>
  <c r="Z28" i="4"/>
  <c r="A29" i="4"/>
  <c r="A55" i="4" s="1"/>
  <c r="L29" i="4"/>
  <c r="A30" i="4"/>
  <c r="L30" i="4"/>
  <c r="Z30" i="4"/>
  <c r="A31" i="4"/>
  <c r="J31" i="4"/>
  <c r="AI28" i="4" s="1"/>
  <c r="L31" i="4"/>
  <c r="Z31" i="4" s="1"/>
  <c r="U31" i="4"/>
  <c r="AI31" i="4"/>
  <c r="A32" i="4"/>
  <c r="L32" i="4"/>
  <c r="A33" i="4"/>
  <c r="A59" i="4" s="1"/>
  <c r="L33" i="4"/>
  <c r="A34" i="4"/>
  <c r="L34" i="4"/>
  <c r="A35" i="4"/>
  <c r="A61" i="4" s="1"/>
  <c r="L35" i="4"/>
  <c r="A36" i="4"/>
  <c r="L36" i="4"/>
  <c r="A37" i="4"/>
  <c r="Z29" i="4" s="1"/>
  <c r="J37" i="4"/>
  <c r="AI29" i="4" s="1"/>
  <c r="L37" i="4"/>
  <c r="Z32" i="4" s="1"/>
  <c r="U37" i="4"/>
  <c r="AI32" i="4" s="1"/>
  <c r="A38" i="4"/>
  <c r="L38" i="4"/>
  <c r="A39" i="4"/>
  <c r="L39" i="4"/>
  <c r="A40" i="4"/>
  <c r="L40" i="4"/>
  <c r="A41" i="4"/>
  <c r="L41" i="4"/>
  <c r="A42" i="4"/>
  <c r="L42" i="4"/>
  <c r="A48" i="4"/>
  <c r="L48" i="4"/>
  <c r="W48" i="4"/>
  <c r="AP48" i="4"/>
  <c r="A52" i="4"/>
  <c r="J52" i="4"/>
  <c r="A53" i="4"/>
  <c r="J53" i="4"/>
  <c r="J51" i="4" s="1"/>
  <c r="A54" i="4"/>
  <c r="J54" i="4"/>
  <c r="J55" i="4"/>
  <c r="A56" i="4"/>
  <c r="J56" i="4"/>
  <c r="A57" i="4"/>
  <c r="A58" i="4"/>
  <c r="J58" i="4"/>
  <c r="J59" i="4"/>
  <c r="J57" i="4" s="1"/>
  <c r="A60" i="4"/>
  <c r="J60" i="4"/>
  <c r="J61" i="4"/>
  <c r="A62" i="4"/>
  <c r="J62" i="4"/>
  <c r="A64" i="4"/>
  <c r="J64" i="4"/>
  <c r="A65" i="4"/>
  <c r="J65" i="4"/>
  <c r="J63" i="4" s="1"/>
  <c r="A66" i="4"/>
  <c r="J66" i="4"/>
  <c r="A67" i="4"/>
  <c r="J67" i="4"/>
  <c r="A68" i="4"/>
  <c r="J68" i="4"/>
  <c r="A69" i="4"/>
  <c r="A70" i="4"/>
  <c r="J70" i="4"/>
  <c r="A71" i="4"/>
  <c r="J71" i="4"/>
  <c r="J69" i="4" s="1"/>
  <c r="A72" i="4"/>
  <c r="J72" i="4"/>
  <c r="A73" i="4"/>
  <c r="J73" i="4"/>
  <c r="A74" i="4"/>
  <c r="J74" i="4"/>
  <c r="A76" i="4"/>
  <c r="J76" i="4"/>
  <c r="A77" i="4"/>
  <c r="J77" i="4"/>
  <c r="J75" i="4" s="1"/>
  <c r="A78" i="4"/>
  <c r="J78" i="4"/>
  <c r="A79" i="4"/>
  <c r="J79" i="4"/>
  <c r="A80" i="4"/>
  <c r="J80" i="4"/>
  <c r="A81" i="4"/>
  <c r="A82" i="4"/>
  <c r="J82" i="4"/>
  <c r="A83" i="4"/>
  <c r="J83" i="4"/>
  <c r="J81" i="4" s="1"/>
  <c r="A84" i="4"/>
  <c r="J84" i="4"/>
  <c r="A85" i="4"/>
  <c r="J85" i="4"/>
  <c r="A86" i="4"/>
  <c r="J86" i="4"/>
  <c r="A75" i="4" l="1"/>
  <c r="A63" i="4"/>
</calcChain>
</file>

<file path=xl/comments1.xml><?xml version="1.0" encoding="utf-8"?>
<comments xmlns="http://schemas.openxmlformats.org/spreadsheetml/2006/main">
  <authors>
    <author>Joerg</author>
  </authors>
  <commentList>
    <comment ref="A9" authorId="0">
      <text>
        <r>
          <rPr>
            <b/>
            <u/>
            <sz val="8"/>
            <color indexed="81"/>
            <rFont val="Tahoma"/>
            <family val="2"/>
          </rPr>
          <t xml:space="preserve">1. Problem
</t>
        </r>
        <r>
          <rPr>
            <sz val="8"/>
            <color indexed="81"/>
            <rFont val="Tahoma"/>
            <family val="2"/>
          </rPr>
          <t>State the problem as precise as possible. Example: 25% deliveries are over 100% late (double the promised time).</t>
        </r>
        <r>
          <rPr>
            <b/>
            <u/>
            <sz val="8"/>
            <color indexed="81"/>
            <rFont val="Tahoma"/>
            <family val="2"/>
          </rPr>
          <t xml:space="preserve">
2. Areas</t>
        </r>
        <r>
          <rPr>
            <sz val="8"/>
            <color indexed="81"/>
            <rFont val="Tahoma"/>
            <family val="2"/>
          </rPr>
          <t xml:space="preserve">
Identify problem areas (fishbone); typically 6M:
- Machine
- Method
- Man
- Marks
- Material
- Method
- Milieu
</t>
        </r>
        <r>
          <rPr>
            <b/>
            <u/>
            <sz val="8"/>
            <color indexed="81"/>
            <rFont val="Tahoma"/>
            <family val="2"/>
          </rPr>
          <t>3. Causes</t>
        </r>
        <r>
          <rPr>
            <sz val="8"/>
            <color indexed="81"/>
            <rFont val="Tahoma"/>
            <family val="2"/>
          </rPr>
          <t xml:space="preserve">
Find the problems/causes specific to each area.</t>
        </r>
      </text>
    </comment>
    <comment ref="L9" authorId="0">
      <text>
        <r>
          <rPr>
            <b/>
            <u/>
            <sz val="8"/>
            <color indexed="81"/>
            <rFont val="Tahoma"/>
            <family val="2"/>
          </rPr>
          <t xml:space="preserve">1. Problem
</t>
        </r>
        <r>
          <rPr>
            <sz val="8"/>
            <color indexed="81"/>
            <rFont val="Tahoma"/>
            <family val="2"/>
          </rPr>
          <t>State the problem as precise as possible. Example: 25% deliveries are over 100% late (double the promised time).</t>
        </r>
        <r>
          <rPr>
            <b/>
            <u/>
            <sz val="8"/>
            <color indexed="81"/>
            <rFont val="Tahoma"/>
            <family val="2"/>
          </rPr>
          <t xml:space="preserve">
2. Areas</t>
        </r>
        <r>
          <rPr>
            <sz val="8"/>
            <color indexed="81"/>
            <rFont val="Tahoma"/>
            <family val="2"/>
          </rPr>
          <t xml:space="preserve">
Identify problem areas (fishbone); typically 6M:
- Machine
- Method
- Man
- Marks
- Material
- Method
- Milieu
</t>
        </r>
        <r>
          <rPr>
            <b/>
            <u/>
            <sz val="8"/>
            <color indexed="81"/>
            <rFont val="Tahoma"/>
            <family val="2"/>
          </rPr>
          <t>3. Causes</t>
        </r>
        <r>
          <rPr>
            <sz val="8"/>
            <color indexed="81"/>
            <rFont val="Tahoma"/>
            <family val="2"/>
          </rPr>
          <t xml:space="preserve">
Find the problems/causes specific to each area.</t>
        </r>
      </text>
    </comment>
    <comment ref="W9" authorId="0">
      <text>
        <r>
          <rPr>
            <b/>
            <u/>
            <sz val="8"/>
            <color indexed="81"/>
            <rFont val="Tahoma"/>
            <family val="2"/>
          </rPr>
          <t xml:space="preserve">1. Problem
</t>
        </r>
        <r>
          <rPr>
            <sz val="8"/>
            <color indexed="81"/>
            <rFont val="Tahoma"/>
            <family val="2"/>
          </rPr>
          <t>State the problem as precise as possible. Example: 25% deliveries are over 100% late (double the promised time).</t>
        </r>
        <r>
          <rPr>
            <b/>
            <u/>
            <sz val="8"/>
            <color indexed="81"/>
            <rFont val="Tahoma"/>
            <family val="2"/>
          </rPr>
          <t xml:space="preserve">
2. Areas</t>
        </r>
        <r>
          <rPr>
            <sz val="8"/>
            <color indexed="81"/>
            <rFont val="Tahoma"/>
            <family val="2"/>
          </rPr>
          <t xml:space="preserve">
Identify problem areas (fishbone); typically 6M:
- Machine
- Method
- Man
- Marks
- Material
- Method
- Milieu
</t>
        </r>
        <r>
          <rPr>
            <b/>
            <u/>
            <sz val="8"/>
            <color indexed="81"/>
            <rFont val="Tahoma"/>
            <family val="2"/>
          </rPr>
          <t>3. Causes</t>
        </r>
        <r>
          <rPr>
            <sz val="8"/>
            <color indexed="81"/>
            <rFont val="Tahoma"/>
            <family val="2"/>
          </rPr>
          <t xml:space="preserve">
Find the problems/causes specific to each area.</t>
        </r>
      </text>
    </comment>
    <comment ref="AL11" authorId="0">
      <text>
        <r>
          <rPr>
            <b/>
            <u/>
            <sz val="8"/>
            <color indexed="81"/>
            <rFont val="Tahoma"/>
            <family val="2"/>
          </rPr>
          <t xml:space="preserve">Problem or Target
</t>
        </r>
        <r>
          <rPr>
            <sz val="8"/>
            <color indexed="81"/>
            <rFont val="Tahoma"/>
            <family val="2"/>
          </rPr>
          <t xml:space="preserve">Target to be achieved or problem to be resolved - describe as precise as possible. </t>
        </r>
      </text>
    </comment>
    <comment ref="A20" authorId="0">
      <text>
        <r>
          <rPr>
            <b/>
            <u/>
            <sz val="8"/>
            <color indexed="81"/>
            <rFont val="Tahoma"/>
            <family val="2"/>
          </rPr>
          <t xml:space="preserve">1. Problem
</t>
        </r>
        <r>
          <rPr>
            <sz val="8"/>
            <color indexed="81"/>
            <rFont val="Tahoma"/>
            <family val="2"/>
          </rPr>
          <t>State the problem as precise as possible. Example: 25% deliveries are over 100% late (double the promised time).</t>
        </r>
        <r>
          <rPr>
            <b/>
            <u/>
            <sz val="8"/>
            <color indexed="81"/>
            <rFont val="Tahoma"/>
            <family val="2"/>
          </rPr>
          <t xml:space="preserve">
2. Areas</t>
        </r>
        <r>
          <rPr>
            <sz val="8"/>
            <color indexed="81"/>
            <rFont val="Tahoma"/>
            <family val="2"/>
          </rPr>
          <t xml:space="preserve">
Identify problem areas (fishbone); typically 6M:
- Machine
- Method
- Man
- Marks
- Material
- Method
- Milieu
</t>
        </r>
        <r>
          <rPr>
            <b/>
            <u/>
            <sz val="8"/>
            <color indexed="81"/>
            <rFont val="Tahoma"/>
            <family val="2"/>
          </rPr>
          <t>3. Causes</t>
        </r>
        <r>
          <rPr>
            <sz val="8"/>
            <color indexed="81"/>
            <rFont val="Tahoma"/>
            <family val="2"/>
          </rPr>
          <t xml:space="preserve">
Find the problems/causes specific to each area.</t>
        </r>
      </text>
    </comment>
    <comment ref="L20" authorId="0">
      <text>
        <r>
          <rPr>
            <b/>
            <u/>
            <sz val="8"/>
            <color indexed="81"/>
            <rFont val="Tahoma"/>
            <family val="2"/>
          </rPr>
          <t xml:space="preserve">1. Problem
</t>
        </r>
        <r>
          <rPr>
            <sz val="8"/>
            <color indexed="81"/>
            <rFont val="Tahoma"/>
            <family val="2"/>
          </rPr>
          <t>State the problem as precise as possible. Example: 25% deliveries are over 100% late (double the promised time).</t>
        </r>
        <r>
          <rPr>
            <b/>
            <u/>
            <sz val="8"/>
            <color indexed="81"/>
            <rFont val="Tahoma"/>
            <family val="2"/>
          </rPr>
          <t xml:space="preserve">
2. Areas</t>
        </r>
        <r>
          <rPr>
            <sz val="8"/>
            <color indexed="81"/>
            <rFont val="Tahoma"/>
            <family val="2"/>
          </rPr>
          <t xml:space="preserve">
Identify problem areas (fishbone); typically 6M:
- Machine
- Method
- Man
- Marks
- Material
- Method
- Milieu
</t>
        </r>
        <r>
          <rPr>
            <b/>
            <u/>
            <sz val="8"/>
            <color indexed="81"/>
            <rFont val="Tahoma"/>
            <family val="2"/>
          </rPr>
          <t>3. Causes</t>
        </r>
        <r>
          <rPr>
            <sz val="8"/>
            <color indexed="81"/>
            <rFont val="Tahoma"/>
            <family val="2"/>
          </rPr>
          <t xml:space="preserve">
Find the problems/causes specific to each area.</t>
        </r>
      </text>
    </comment>
    <comment ref="W20" authorId="0">
      <text>
        <r>
          <rPr>
            <b/>
            <u/>
            <sz val="8"/>
            <color indexed="81"/>
            <rFont val="Tahoma"/>
            <family val="2"/>
          </rPr>
          <t xml:space="preserve">1. Problem
</t>
        </r>
        <r>
          <rPr>
            <sz val="8"/>
            <color indexed="81"/>
            <rFont val="Tahoma"/>
            <family val="2"/>
          </rPr>
          <t>State the problem as precise as possible. Example: 25% deliveries are over 100% late (double the promised time).</t>
        </r>
        <r>
          <rPr>
            <b/>
            <u/>
            <sz val="8"/>
            <color indexed="81"/>
            <rFont val="Tahoma"/>
            <family val="2"/>
          </rPr>
          <t xml:space="preserve">
2. Areas</t>
        </r>
        <r>
          <rPr>
            <sz val="8"/>
            <color indexed="81"/>
            <rFont val="Tahoma"/>
            <family val="2"/>
          </rPr>
          <t xml:space="preserve">
Identify problem areas (fishbone); typically 6M:
- Machine
- Method
- Man
- Marks
- Material
- Method
- Milieu
</t>
        </r>
        <r>
          <rPr>
            <b/>
            <u/>
            <sz val="8"/>
            <color indexed="81"/>
            <rFont val="Tahoma"/>
            <family val="2"/>
          </rPr>
          <t>3. Causes</t>
        </r>
        <r>
          <rPr>
            <sz val="8"/>
            <color indexed="81"/>
            <rFont val="Tahoma"/>
            <family val="2"/>
          </rPr>
          <t xml:space="preserve">
Find the problems/causes specific to each area.</t>
        </r>
      </text>
    </comment>
    <comment ref="A24" authorId="0">
      <text>
        <r>
          <rPr>
            <b/>
            <u/>
            <sz val="8"/>
            <color indexed="81"/>
            <rFont val="Tahoma"/>
            <family val="2"/>
          </rPr>
          <t>Frequency of Failure by Cause</t>
        </r>
        <r>
          <rPr>
            <sz val="8"/>
            <color indexed="81"/>
            <rFont val="Tahoma"/>
            <family val="2"/>
          </rPr>
          <t xml:space="preserve">
Enter how often each failure occurs over a specific time frame (one day/week/month). </t>
        </r>
      </text>
    </comment>
    <comment ref="U24" authorId="0">
      <text>
        <r>
          <rPr>
            <sz val="8"/>
            <color indexed="81"/>
            <rFont val="Tahoma"/>
            <family val="2"/>
          </rPr>
          <t>Total failure count</t>
        </r>
      </text>
    </comment>
    <comment ref="A50" authorId="0">
      <text>
        <r>
          <rPr>
            <b/>
            <u/>
            <sz val="8"/>
            <color indexed="81"/>
            <rFont val="Tahoma"/>
            <family val="2"/>
          </rPr>
          <t>Cause &amp; Fail-Rate</t>
        </r>
        <r>
          <rPr>
            <sz val="8"/>
            <color indexed="81"/>
            <rFont val="Tahoma"/>
            <family val="2"/>
          </rPr>
          <t xml:space="preserve">
Causes are listed with the corresponding failure-rate.</t>
        </r>
      </text>
    </comment>
    <comment ref="L50" authorId="0">
      <text>
        <r>
          <rPr>
            <b/>
            <u/>
            <sz val="8"/>
            <color indexed="81"/>
            <rFont val="Tahoma"/>
            <family val="2"/>
          </rPr>
          <t>Corrective Action Plan</t>
        </r>
        <r>
          <rPr>
            <sz val="8"/>
            <color indexed="81"/>
            <rFont val="Tahoma"/>
            <family val="2"/>
          </rPr>
          <t xml:space="preserve">
1. Take action on causes with largest failure-rate (= Pareto Principle).
2. Review this plan in regular intervals until all action items are closed.</t>
        </r>
      </text>
    </comment>
  </commentList>
</comments>
</file>

<file path=xl/sharedStrings.xml><?xml version="1.0" encoding="utf-8"?>
<sst xmlns="http://schemas.openxmlformats.org/spreadsheetml/2006/main" count="128" uniqueCount="55">
  <si>
    <t>-</t>
  </si>
  <si>
    <t>Done:</t>
  </si>
  <si>
    <t>Owner:</t>
  </si>
  <si>
    <t>Due:</t>
  </si>
  <si>
    <t>Corrective Action</t>
  </si>
  <si>
    <t>Brenda Benson</t>
  </si>
  <si>
    <t>Setup automatic refresh-cycle to 1 hour, modify software</t>
  </si>
  <si>
    <t>6. Actions</t>
  </si>
  <si>
    <t>5. Problems</t>
  </si>
  <si>
    <t>(see table)</t>
  </si>
  <si>
    <t>Date:</t>
  </si>
  <si>
    <t>Reference:</t>
  </si>
  <si>
    <t>Problem:</t>
  </si>
  <si>
    <t>Process:</t>
  </si>
  <si>
    <t>Navigating to Results</t>
  </si>
  <si>
    <t>Six Sigma for Excel</t>
  </si>
  <si>
    <t>Leanmap.com</t>
  </si>
  <si>
    <t>Corrective Action Plan (CAP)</t>
  </si>
  <si>
    <t>Lean6™</t>
  </si>
  <si>
    <t>Part</t>
  </si>
  <si>
    <t>Cause</t>
  </si>
  <si>
    <t>4. Result: Causes by Group</t>
  </si>
  <si>
    <t>3. Enter Frequency of Failure by Cause</t>
  </si>
  <si>
    <t>Customer</t>
  </si>
  <si>
    <t>Cause:</t>
  </si>
  <si>
    <t>Material</t>
  </si>
  <si>
    <t>Human</t>
  </si>
  <si>
    <t>changes mind and orders</t>
  </si>
  <si>
    <t>loose papers, unclear priority</t>
  </si>
  <si>
    <t>forget to review order status</t>
  </si>
  <si>
    <t>incorrect address by customer</t>
  </si>
  <si>
    <t>no trays to organize in/out</t>
  </si>
  <si>
    <t>no sense for urgency</t>
  </si>
  <si>
    <t>computer not accessible</t>
  </si>
  <si>
    <t>training insufficient</t>
  </si>
  <si>
    <t>temporary staff</t>
  </si>
  <si>
    <t>25% of deliveries are late, instead of 48h (target), they exceed 96h (average)</t>
  </si>
  <si>
    <t>order lost</t>
  </si>
  <si>
    <t>unclear procedure</t>
  </si>
  <si>
    <t>internet down (5x per day)</t>
  </si>
  <si>
    <t>Problem / Effect</t>
  </si>
  <si>
    <t>out of stock</t>
  </si>
  <si>
    <t>no rules and many exceptions</t>
  </si>
  <si>
    <t>software freezes frequently</t>
  </si>
  <si>
    <t>late delivered by vendor</t>
  </si>
  <si>
    <t>informal update through e-mail</t>
  </si>
  <si>
    <t>slow system update (2x/day)</t>
  </si>
  <si>
    <t>Supplier</t>
  </si>
  <si>
    <t>Process</t>
  </si>
  <si>
    <t>Equipment</t>
  </si>
  <si>
    <t>Filling orders from call to shipment</t>
  </si>
  <si>
    <t>Cause Effect Fishbone</t>
  </si>
  <si>
    <t>Enter Name</t>
  </si>
  <si>
    <t>CauseEffect</t>
  </si>
  <si>
    <t>25% exceed target delivery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</si>
</sst>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(&quot;$&quot;* #,##0.00_);_(&quot;$&quot;* \(#,##0.00\);_(&quot;$&quot;* &quot;-&quot;??_);_(@_)"/>
    <numFmt numFmtId="43" formatCode="_(* #,##0.00_);_(* \(#,##0.00\);_(* &quot;-&quot;??_);_(@_)"/>
  </numFmts>
  <fonts count="19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12"/>
      <name val="Arial"/>
      <family val="2"/>
    </font>
    <font>
      <sz val="10"/>
      <color indexed="8"/>
      <name val="Arial"/>
      <family val="2"/>
    </font>
    <font>
      <b/>
      <u/>
      <sz val="10"/>
      <name val="Arial"/>
      <family val="2"/>
    </font>
    <font>
      <b/>
      <u/>
      <sz val="10"/>
      <color indexed="8"/>
      <name val="Arial"/>
      <family val="2"/>
    </font>
    <font>
      <b/>
      <sz val="10"/>
      <name val="Arial"/>
      <family val="2"/>
    </font>
    <font>
      <u/>
      <sz val="10"/>
      <name val="Arial"/>
      <family val="2"/>
    </font>
    <font>
      <u/>
      <sz val="10"/>
      <color indexed="12"/>
      <name val="Arial"/>
      <family val="2"/>
    </font>
    <font>
      <sz val="10"/>
      <color indexed="9"/>
      <name val="Arial"/>
      <family val="2"/>
    </font>
    <font>
      <u/>
      <sz val="8"/>
      <color indexed="22"/>
      <name val="Arial"/>
      <family val="2"/>
    </font>
    <font>
      <b/>
      <sz val="16"/>
      <name val="Arial"/>
      <family val="2"/>
    </font>
    <font>
      <sz val="10"/>
      <color theme="0"/>
      <name val="Arial"/>
      <family val="2"/>
    </font>
    <font>
      <u/>
      <sz val="10"/>
      <color rgb="FFFF5800"/>
      <name val="Arial"/>
      <family val="2"/>
    </font>
    <font>
      <b/>
      <sz val="10"/>
      <color indexed="12"/>
      <name val="Arial"/>
      <family val="2"/>
    </font>
    <font>
      <b/>
      <sz val="10"/>
      <color indexed="8"/>
      <name val="Arial"/>
      <family val="2"/>
    </font>
    <font>
      <u/>
      <sz val="8"/>
      <color indexed="9"/>
      <name val="Arial"/>
      <family val="2"/>
    </font>
    <font>
      <b/>
      <u/>
      <sz val="8"/>
      <color indexed="81"/>
      <name val="Tahoma"/>
      <family val="2"/>
    </font>
    <font>
      <sz val="8"/>
      <color indexed="81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</fills>
  <borders count="22">
    <border>
      <left/>
      <right/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7">
    <xf numFmtId="0" fontId="0" fillId="0" borderId="0"/>
    <xf numFmtId="0" fontId="1" fillId="0" borderId="0"/>
    <xf numFmtId="9" fontId="1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43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</cellStyleXfs>
  <cellXfs count="113">
    <xf numFmtId="0" fontId="0" fillId="0" borderId="0" xfId="0"/>
    <xf numFmtId="0" fontId="1" fillId="2" borderId="0" xfId="1" applyFill="1" applyProtection="1">
      <protection hidden="1"/>
    </xf>
    <xf numFmtId="0" fontId="1" fillId="2" borderId="5" xfId="1" applyFill="1" applyBorder="1" applyProtection="1">
      <protection hidden="1"/>
    </xf>
    <xf numFmtId="0" fontId="1" fillId="2" borderId="6" xfId="1" applyFill="1" applyBorder="1" applyProtection="1">
      <protection hidden="1"/>
    </xf>
    <xf numFmtId="0" fontId="1" fillId="2" borderId="0" xfId="1" applyFill="1" applyBorder="1" applyProtection="1">
      <protection hidden="1"/>
    </xf>
    <xf numFmtId="0" fontId="1" fillId="2" borderId="11" xfId="1" applyFill="1" applyBorder="1" applyProtection="1">
      <protection hidden="1"/>
    </xf>
    <xf numFmtId="0" fontId="4" fillId="2" borderId="16" xfId="1" applyFont="1" applyFill="1" applyBorder="1" applyProtection="1">
      <protection hidden="1"/>
    </xf>
    <xf numFmtId="0" fontId="4" fillId="2" borderId="17" xfId="1" applyFont="1" applyFill="1" applyBorder="1" applyProtection="1">
      <protection hidden="1"/>
    </xf>
    <xf numFmtId="0" fontId="4" fillId="2" borderId="0" xfId="1" applyFont="1" applyFill="1" applyBorder="1" applyProtection="1">
      <protection hidden="1"/>
    </xf>
    <xf numFmtId="0" fontId="4" fillId="2" borderId="11" xfId="1" applyFont="1" applyFill="1" applyBorder="1" applyProtection="1">
      <protection hidden="1"/>
    </xf>
    <xf numFmtId="0" fontId="1" fillId="2" borderId="0" xfId="1" applyFill="1" applyBorder="1" applyAlignment="1" applyProtection="1">
      <protection hidden="1"/>
    </xf>
    <xf numFmtId="0" fontId="1" fillId="2" borderId="0" xfId="1" applyFont="1" applyFill="1" applyProtection="1">
      <protection hidden="1"/>
    </xf>
    <xf numFmtId="0" fontId="9" fillId="2" borderId="0" xfId="1" applyFont="1" applyFill="1" applyProtection="1">
      <protection hidden="1"/>
    </xf>
    <xf numFmtId="0" fontId="10" fillId="0" borderId="5" xfId="3" applyFont="1" applyBorder="1" applyAlignment="1" applyProtection="1"/>
    <xf numFmtId="0" fontId="1" fillId="2" borderId="21" xfId="1" applyFill="1" applyBorder="1" applyProtection="1">
      <protection hidden="1"/>
    </xf>
    <xf numFmtId="0" fontId="1" fillId="2" borderId="21" xfId="1" applyNumberFormat="1" applyFont="1" applyFill="1" applyBorder="1" applyAlignment="1" applyProtection="1">
      <alignment vertical="center"/>
      <protection hidden="1"/>
    </xf>
    <xf numFmtId="0" fontId="12" fillId="2" borderId="21" xfId="1" applyNumberFormat="1" applyFont="1" applyFill="1" applyBorder="1" applyAlignment="1" applyProtection="1">
      <alignment vertical="center"/>
      <protection hidden="1"/>
    </xf>
    <xf numFmtId="0" fontId="1" fillId="2" borderId="0" xfId="1" applyNumberFormat="1" applyFont="1" applyFill="1" applyBorder="1" applyAlignment="1" applyProtection="1">
      <alignment vertical="center"/>
      <protection hidden="1"/>
    </xf>
    <xf numFmtId="0" fontId="12" fillId="2" borderId="0" xfId="1" applyNumberFormat="1" applyFont="1" applyFill="1" applyBorder="1" applyAlignment="1" applyProtection="1">
      <alignment vertical="center"/>
      <protection hidden="1"/>
    </xf>
    <xf numFmtId="0" fontId="1" fillId="2" borderId="4" xfId="1" applyFill="1" applyBorder="1" applyProtection="1">
      <protection hidden="1"/>
    </xf>
    <xf numFmtId="0" fontId="1" fillId="2" borderId="10" xfId="1" applyFill="1" applyBorder="1" applyProtection="1">
      <protection hidden="1"/>
    </xf>
    <xf numFmtId="0" fontId="6" fillId="2" borderId="19" xfId="1" applyFont="1" applyFill="1" applyBorder="1" applyProtection="1">
      <protection hidden="1"/>
    </xf>
    <xf numFmtId="0" fontId="6" fillId="2" borderId="20" xfId="1" applyFont="1" applyFill="1" applyBorder="1" applyProtection="1">
      <protection hidden="1"/>
    </xf>
    <xf numFmtId="9" fontId="6" fillId="2" borderId="18" xfId="2" applyFont="1" applyFill="1" applyBorder="1" applyAlignment="1" applyProtection="1">
      <alignment horizontal="center"/>
      <protection hidden="1"/>
    </xf>
    <xf numFmtId="9" fontId="6" fillId="2" borderId="19" xfId="2" applyFont="1" applyFill="1" applyBorder="1" applyAlignment="1" applyProtection="1">
      <alignment horizontal="center"/>
      <protection hidden="1"/>
    </xf>
    <xf numFmtId="0" fontId="1" fillId="0" borderId="19" xfId="1" applyBorder="1" applyAlignment="1" applyProtection="1">
      <protection hidden="1"/>
    </xf>
    <xf numFmtId="0" fontId="6" fillId="2" borderId="20" xfId="1" applyFont="1" applyFill="1" applyBorder="1" applyAlignment="1" applyProtection="1">
      <protection hidden="1"/>
    </xf>
    <xf numFmtId="0" fontId="1" fillId="2" borderId="15" xfId="1" applyFill="1" applyBorder="1" applyProtection="1">
      <protection hidden="1"/>
    </xf>
    <xf numFmtId="0" fontId="1" fillId="2" borderId="16" xfId="1" applyFill="1" applyBorder="1" applyProtection="1">
      <protection hidden="1"/>
    </xf>
    <xf numFmtId="0" fontId="1" fillId="2" borderId="17" xfId="1" applyFill="1" applyBorder="1" applyProtection="1">
      <protection hidden="1"/>
    </xf>
    <xf numFmtId="0" fontId="1" fillId="2" borderId="0" xfId="1" applyFill="1" applyBorder="1" applyAlignment="1" applyProtection="1">
      <alignment horizontal="right"/>
      <protection hidden="1"/>
    </xf>
    <xf numFmtId="0" fontId="2" fillId="2" borderId="0" xfId="1" applyFont="1" applyFill="1" applyBorder="1" applyProtection="1">
      <protection hidden="1"/>
    </xf>
    <xf numFmtId="0" fontId="1" fillId="2" borderId="5" xfId="1" applyFill="1" applyBorder="1" applyAlignment="1" applyProtection="1">
      <alignment horizontal="right"/>
      <protection hidden="1"/>
    </xf>
    <xf numFmtId="0" fontId="3" fillId="2" borderId="0" xfId="1" applyFont="1" applyFill="1" applyProtection="1">
      <protection hidden="1"/>
    </xf>
    <xf numFmtId="0" fontId="16" fillId="2" borderId="0" xfId="3" applyFont="1" applyFill="1" applyBorder="1" applyAlignment="1" applyProtection="1"/>
    <xf numFmtId="0" fontId="1" fillId="2" borderId="21" xfId="1" applyFill="1" applyBorder="1" applyAlignment="1" applyProtection="1">
      <protection hidden="1"/>
    </xf>
    <xf numFmtId="0" fontId="1" fillId="2" borderId="21" xfId="1" applyNumberFormat="1" applyFont="1" applyFill="1" applyBorder="1" applyAlignment="1" applyProtection="1">
      <protection hidden="1"/>
    </xf>
    <xf numFmtId="0" fontId="1" fillId="2" borderId="0" xfId="1" applyNumberFormat="1" applyFont="1" applyFill="1" applyBorder="1" applyAlignment="1" applyProtection="1">
      <protection hidden="1"/>
    </xf>
    <xf numFmtId="0" fontId="4" fillId="2" borderId="13" xfId="1" applyFont="1" applyFill="1" applyBorder="1" applyAlignment="1" applyProtection="1">
      <alignment horizontal="center"/>
      <protection hidden="1"/>
    </xf>
    <xf numFmtId="0" fontId="4" fillId="2" borderId="12" xfId="1" applyFont="1" applyFill="1" applyBorder="1" applyAlignment="1" applyProtection="1">
      <alignment horizontal="center"/>
      <protection hidden="1"/>
    </xf>
    <xf numFmtId="0" fontId="2" fillId="2" borderId="8" xfId="1" applyFont="1" applyFill="1" applyBorder="1" applyAlignment="1" applyProtection="1">
      <alignment horizontal="center"/>
      <protection locked="0" hidden="1"/>
    </xf>
    <xf numFmtId="0" fontId="2" fillId="2" borderId="7" xfId="1" applyFont="1" applyFill="1" applyBorder="1" applyAlignment="1" applyProtection="1">
      <alignment horizontal="center"/>
      <protection locked="0" hidden="1"/>
    </xf>
    <xf numFmtId="0" fontId="2" fillId="2" borderId="9" xfId="1" applyFont="1" applyFill="1" applyBorder="1" applyAlignment="1" applyProtection="1">
      <alignment horizontal="left"/>
      <protection locked="0" hidden="1"/>
    </xf>
    <xf numFmtId="0" fontId="2" fillId="0" borderId="8" xfId="1" applyFont="1" applyBorder="1" applyAlignment="1" applyProtection="1">
      <alignment horizontal="left"/>
      <protection locked="0" hidden="1"/>
    </xf>
    <xf numFmtId="0" fontId="2" fillId="2" borderId="2" xfId="1" applyFont="1" applyFill="1" applyBorder="1" applyAlignment="1" applyProtection="1">
      <alignment horizontal="center"/>
      <protection locked="0" hidden="1"/>
    </xf>
    <xf numFmtId="14" fontId="2" fillId="2" borderId="8" xfId="1" applyNumberFormat="1" applyFont="1" applyFill="1" applyBorder="1" applyAlignment="1" applyProtection="1">
      <alignment horizontal="center"/>
      <protection locked="0" hidden="1"/>
    </xf>
    <xf numFmtId="0" fontId="4" fillId="2" borderId="14" xfId="1" applyFont="1" applyFill="1" applyBorder="1" applyAlignment="1" applyProtection="1">
      <alignment horizontal="center"/>
      <protection hidden="1"/>
    </xf>
    <xf numFmtId="0" fontId="4" fillId="0" borderId="13" xfId="1" applyFont="1" applyBorder="1" applyAlignment="1" applyProtection="1">
      <alignment horizontal="center"/>
      <protection hidden="1"/>
    </xf>
    <xf numFmtId="0" fontId="2" fillId="2" borderId="3" xfId="1" applyFont="1" applyFill="1" applyBorder="1" applyAlignment="1" applyProtection="1">
      <alignment horizontal="left"/>
      <protection locked="0" hidden="1"/>
    </xf>
    <xf numFmtId="0" fontId="2" fillId="0" borderId="2" xfId="1" applyFont="1" applyBorder="1" applyAlignment="1" applyProtection="1">
      <alignment horizontal="left"/>
      <protection locked="0" hidden="1"/>
    </xf>
    <xf numFmtId="14" fontId="2" fillId="2" borderId="7" xfId="1" applyNumberFormat="1" applyFont="1" applyFill="1" applyBorder="1" applyAlignment="1" applyProtection="1">
      <alignment horizontal="center"/>
      <protection locked="0" hidden="1"/>
    </xf>
    <xf numFmtId="0" fontId="2" fillId="2" borderId="1" xfId="1" applyFont="1" applyFill="1" applyBorder="1" applyAlignment="1" applyProtection="1">
      <alignment horizontal="center"/>
      <protection locked="0" hidden="1"/>
    </xf>
    <xf numFmtId="9" fontId="3" fillId="2" borderId="0" xfId="2" applyFont="1" applyFill="1" applyBorder="1" applyAlignment="1" applyProtection="1">
      <alignment horizontal="right"/>
      <protection hidden="1"/>
    </xf>
    <xf numFmtId="9" fontId="3" fillId="2" borderId="10" xfId="2" applyFont="1" applyFill="1" applyBorder="1" applyAlignment="1" applyProtection="1">
      <alignment horizontal="right"/>
      <protection hidden="1"/>
    </xf>
    <xf numFmtId="9" fontId="5" fillId="2" borderId="0" xfId="2" applyFont="1" applyFill="1" applyBorder="1" applyAlignment="1" applyProtection="1">
      <alignment horizontal="right"/>
      <protection hidden="1"/>
    </xf>
    <xf numFmtId="9" fontId="3" fillId="2" borderId="5" xfId="2" applyFont="1" applyFill="1" applyBorder="1" applyAlignment="1" applyProtection="1">
      <alignment horizontal="right"/>
      <protection hidden="1"/>
    </xf>
    <xf numFmtId="9" fontId="3" fillId="2" borderId="4" xfId="2" applyFont="1" applyFill="1" applyBorder="1" applyAlignment="1" applyProtection="1">
      <alignment horizontal="right"/>
      <protection hidden="1"/>
    </xf>
    <xf numFmtId="9" fontId="5" fillId="2" borderId="16" xfId="2" applyFont="1" applyFill="1" applyBorder="1" applyAlignment="1" applyProtection="1">
      <alignment horizontal="right"/>
      <protection hidden="1"/>
    </xf>
    <xf numFmtId="9" fontId="5" fillId="2" borderId="15" xfId="2" applyFont="1" applyFill="1" applyBorder="1" applyAlignment="1" applyProtection="1">
      <alignment horizontal="right"/>
      <protection hidden="1"/>
    </xf>
    <xf numFmtId="0" fontId="6" fillId="3" borderId="20" xfId="1" applyFont="1" applyFill="1" applyBorder="1" applyAlignment="1" applyProtection="1">
      <alignment horizontal="center"/>
      <protection hidden="1"/>
    </xf>
    <xf numFmtId="0" fontId="6" fillId="0" borderId="19" xfId="1" applyFont="1" applyBorder="1" applyAlignment="1" applyProtection="1">
      <alignment horizontal="center"/>
      <protection hidden="1"/>
    </xf>
    <xf numFmtId="0" fontId="3" fillId="2" borderId="2" xfId="1" applyFont="1" applyFill="1" applyBorder="1" applyAlignment="1" applyProtection="1">
      <alignment horizontal="left"/>
      <protection hidden="1"/>
    </xf>
    <xf numFmtId="0" fontId="3" fillId="0" borderId="2" xfId="1" applyFont="1" applyBorder="1" applyAlignment="1" applyProtection="1">
      <protection hidden="1"/>
    </xf>
    <xf numFmtId="14" fontId="3" fillId="2" borderId="2" xfId="1" applyNumberFormat="1" applyFont="1" applyFill="1" applyBorder="1" applyAlignment="1" applyProtection="1">
      <alignment horizontal="left"/>
      <protection hidden="1"/>
    </xf>
    <xf numFmtId="0" fontId="7" fillId="2" borderId="13" xfId="1" applyFont="1" applyFill="1" applyBorder="1" applyAlignment="1" applyProtection="1">
      <alignment horizontal="left"/>
      <protection hidden="1"/>
    </xf>
    <xf numFmtId="0" fontId="7" fillId="2" borderId="12" xfId="1" applyFont="1" applyFill="1" applyBorder="1" applyAlignment="1" applyProtection="1">
      <alignment horizontal="left"/>
      <protection hidden="1"/>
    </xf>
    <xf numFmtId="0" fontId="7" fillId="2" borderId="14" xfId="1" applyFont="1" applyFill="1" applyBorder="1" applyAlignment="1" applyProtection="1">
      <alignment horizontal="left"/>
      <protection hidden="1"/>
    </xf>
    <xf numFmtId="0" fontId="1" fillId="0" borderId="13" xfId="1" applyFont="1" applyBorder="1" applyAlignment="1" applyProtection="1">
      <alignment horizontal="left"/>
      <protection hidden="1"/>
    </xf>
    <xf numFmtId="0" fontId="1" fillId="2" borderId="13" xfId="1" applyFont="1" applyFill="1" applyBorder="1" applyAlignment="1" applyProtection="1">
      <alignment horizontal="left"/>
      <protection hidden="1"/>
    </xf>
    <xf numFmtId="0" fontId="1" fillId="0" borderId="13" xfId="1" applyFont="1" applyBorder="1" applyAlignment="1" applyProtection="1">
      <protection hidden="1"/>
    </xf>
    <xf numFmtId="0" fontId="2" fillId="2" borderId="0" xfId="1" applyFont="1" applyFill="1" applyBorder="1" applyAlignment="1" applyProtection="1">
      <alignment horizontal="right"/>
      <protection locked="0" hidden="1"/>
    </xf>
    <xf numFmtId="0" fontId="2" fillId="2" borderId="10" xfId="1" applyFont="1" applyFill="1" applyBorder="1" applyAlignment="1" applyProtection="1">
      <alignment horizontal="right"/>
      <protection locked="0" hidden="1"/>
    </xf>
    <xf numFmtId="0" fontId="11" fillId="2" borderId="0" xfId="1" applyFont="1" applyFill="1" applyBorder="1" applyAlignment="1" applyProtection="1">
      <alignment horizontal="center" vertical="center"/>
      <protection hidden="1"/>
    </xf>
    <xf numFmtId="0" fontId="11" fillId="0" borderId="0" xfId="1" applyFont="1" applyBorder="1" applyAlignment="1" applyProtection="1">
      <alignment horizontal="center" vertical="center"/>
      <protection hidden="1"/>
    </xf>
    <xf numFmtId="0" fontId="11" fillId="0" borderId="21" xfId="1" applyFont="1" applyBorder="1" applyAlignment="1" applyProtection="1">
      <alignment horizontal="center" vertical="center"/>
      <protection hidden="1"/>
    </xf>
    <xf numFmtId="0" fontId="6" fillId="3" borderId="19" xfId="1" applyFont="1" applyFill="1" applyBorder="1" applyAlignment="1" applyProtection="1">
      <alignment horizontal="center"/>
      <protection hidden="1"/>
    </xf>
    <xf numFmtId="0" fontId="6" fillId="3" borderId="18" xfId="1" applyFont="1" applyFill="1" applyBorder="1" applyAlignment="1" applyProtection="1">
      <alignment horizontal="center"/>
      <protection hidden="1"/>
    </xf>
    <xf numFmtId="0" fontId="8" fillId="2" borderId="0" xfId="3" applyFill="1" applyBorder="1" applyAlignment="1" applyProtection="1">
      <alignment horizontal="right"/>
      <protection hidden="1"/>
    </xf>
    <xf numFmtId="0" fontId="3" fillId="2" borderId="3" xfId="1" applyFont="1" applyFill="1" applyBorder="1" applyAlignment="1" applyProtection="1">
      <alignment horizontal="left"/>
      <protection hidden="1"/>
    </xf>
    <xf numFmtId="0" fontId="3" fillId="0" borderId="2" xfId="1" applyFont="1" applyBorder="1" applyAlignment="1" applyProtection="1">
      <alignment horizontal="left"/>
      <protection hidden="1"/>
    </xf>
    <xf numFmtId="14" fontId="2" fillId="2" borderId="2" xfId="1" applyNumberFormat="1" applyFont="1" applyFill="1" applyBorder="1" applyAlignment="1" applyProtection="1">
      <alignment horizontal="left"/>
      <protection locked="0" hidden="1"/>
    </xf>
    <xf numFmtId="0" fontId="2" fillId="2" borderId="2" xfId="1" applyFont="1" applyFill="1" applyBorder="1" applyAlignment="1" applyProtection="1">
      <alignment horizontal="left"/>
      <protection locked="0" hidden="1"/>
    </xf>
    <xf numFmtId="0" fontId="2" fillId="2" borderId="1" xfId="1" applyFont="1" applyFill="1" applyBorder="1" applyAlignment="1" applyProtection="1">
      <alignment horizontal="left"/>
      <protection locked="0" hidden="1"/>
    </xf>
    <xf numFmtId="0" fontId="2" fillId="2" borderId="5" xfId="1" applyFont="1" applyFill="1" applyBorder="1" applyAlignment="1" applyProtection="1">
      <alignment horizontal="right"/>
      <protection locked="0" hidden="1"/>
    </xf>
    <xf numFmtId="0" fontId="2" fillId="2" borderId="4" xfId="1" applyFont="1" applyFill="1" applyBorder="1" applyAlignment="1" applyProtection="1">
      <alignment horizontal="right"/>
      <protection locked="0" hidden="1"/>
    </xf>
    <xf numFmtId="9" fontId="6" fillId="2" borderId="19" xfId="2" applyFont="1" applyFill="1" applyBorder="1" applyAlignment="1" applyProtection="1">
      <alignment horizontal="right"/>
      <protection hidden="1"/>
    </xf>
    <xf numFmtId="0" fontId="2" fillId="2" borderId="0" xfId="1" applyFont="1" applyFill="1" applyBorder="1" applyAlignment="1" applyProtection="1">
      <protection locked="0" hidden="1"/>
    </xf>
    <xf numFmtId="0" fontId="14" fillId="3" borderId="19" xfId="1" applyFont="1" applyFill="1" applyBorder="1" applyAlignment="1" applyProtection="1">
      <protection locked="0" hidden="1"/>
    </xf>
    <xf numFmtId="0" fontId="14" fillId="3" borderId="18" xfId="1" applyFont="1" applyFill="1" applyBorder="1" applyAlignment="1" applyProtection="1">
      <protection locked="0" hidden="1"/>
    </xf>
    <xf numFmtId="0" fontId="2" fillId="2" borderId="5" xfId="1" applyFont="1" applyFill="1" applyBorder="1" applyAlignment="1" applyProtection="1">
      <protection locked="0" hidden="1"/>
    </xf>
    <xf numFmtId="0" fontId="1" fillId="0" borderId="19" xfId="1" applyBorder="1" applyAlignment="1" applyProtection="1">
      <alignment horizontal="center"/>
      <protection hidden="1"/>
    </xf>
    <xf numFmtId="0" fontId="6" fillId="0" borderId="18" xfId="1" applyFont="1" applyBorder="1" applyAlignment="1" applyProtection="1">
      <alignment horizontal="center"/>
      <protection hidden="1"/>
    </xf>
    <xf numFmtId="0" fontId="15" fillId="3" borderId="20" xfId="1" applyFont="1" applyFill="1" applyBorder="1" applyAlignment="1" applyProtection="1">
      <alignment horizontal="center"/>
      <protection hidden="1"/>
    </xf>
    <xf numFmtId="0" fontId="15" fillId="3" borderId="19" xfId="1" applyFont="1" applyFill="1" applyBorder="1" applyAlignment="1" applyProtection="1">
      <alignment horizontal="center"/>
      <protection hidden="1"/>
    </xf>
    <xf numFmtId="0" fontId="2" fillId="2" borderId="17" xfId="1" applyFont="1" applyFill="1" applyBorder="1" applyAlignment="1" applyProtection="1">
      <alignment horizontal="center" vertical="center" wrapText="1"/>
      <protection locked="0" hidden="1"/>
    </xf>
    <xf numFmtId="0" fontId="2" fillId="2" borderId="16" xfId="1" applyFont="1" applyFill="1" applyBorder="1" applyAlignment="1" applyProtection="1">
      <alignment horizontal="center" vertical="center" wrapText="1"/>
      <protection locked="0" hidden="1"/>
    </xf>
    <xf numFmtId="0" fontId="2" fillId="2" borderId="15" xfId="1" applyFont="1" applyFill="1" applyBorder="1" applyAlignment="1" applyProtection="1">
      <alignment horizontal="center" vertical="center" wrapText="1"/>
      <protection locked="0" hidden="1"/>
    </xf>
    <xf numFmtId="0" fontId="2" fillId="2" borderId="11" xfId="1" applyFont="1" applyFill="1" applyBorder="1" applyAlignment="1" applyProtection="1">
      <alignment horizontal="center" vertical="center" wrapText="1"/>
      <protection locked="0" hidden="1"/>
    </xf>
    <xf numFmtId="0" fontId="2" fillId="2" borderId="0" xfId="1" applyFont="1" applyFill="1" applyBorder="1" applyAlignment="1" applyProtection="1">
      <alignment horizontal="center" vertical="center" wrapText="1"/>
      <protection locked="0" hidden="1"/>
    </xf>
    <xf numFmtId="0" fontId="2" fillId="2" borderId="10" xfId="1" applyFont="1" applyFill="1" applyBorder="1" applyAlignment="1" applyProtection="1">
      <alignment horizontal="center" vertical="center" wrapText="1"/>
      <protection locked="0" hidden="1"/>
    </xf>
    <xf numFmtId="0" fontId="2" fillId="0" borderId="11" xfId="1" applyFont="1" applyBorder="1" applyAlignment="1" applyProtection="1">
      <alignment horizontal="center"/>
      <protection locked="0" hidden="1"/>
    </xf>
    <xf numFmtId="0" fontId="2" fillId="0" borderId="0" xfId="1" applyFont="1" applyBorder="1" applyAlignment="1" applyProtection="1">
      <alignment horizontal="center"/>
      <protection locked="0" hidden="1"/>
    </xf>
    <xf numFmtId="0" fontId="2" fillId="0" borderId="10" xfId="1" applyFont="1" applyBorder="1" applyAlignment="1" applyProtection="1">
      <alignment horizontal="center"/>
      <protection locked="0" hidden="1"/>
    </xf>
    <xf numFmtId="0" fontId="2" fillId="0" borderId="6" xfId="1" applyFont="1" applyBorder="1" applyAlignment="1" applyProtection="1">
      <alignment horizontal="center"/>
      <protection locked="0" hidden="1"/>
    </xf>
    <xf numFmtId="0" fontId="2" fillId="0" borderId="5" xfId="1" applyFont="1" applyBorder="1" applyAlignment="1" applyProtection="1">
      <alignment horizontal="center"/>
      <protection locked="0" hidden="1"/>
    </xf>
    <xf numFmtId="0" fontId="2" fillId="0" borderId="4" xfId="1" applyFont="1" applyBorder="1" applyAlignment="1" applyProtection="1">
      <alignment horizontal="center"/>
      <protection locked="0" hidden="1"/>
    </xf>
    <xf numFmtId="0" fontId="2" fillId="0" borderId="2" xfId="1" applyFont="1" applyBorder="1" applyAlignment="1" applyProtection="1">
      <protection locked="0" hidden="1"/>
    </xf>
    <xf numFmtId="0" fontId="8" fillId="2" borderId="5" xfId="3" applyFill="1" applyBorder="1" applyAlignment="1" applyProtection="1">
      <alignment horizontal="left"/>
      <protection hidden="1"/>
    </xf>
    <xf numFmtId="9" fontId="6" fillId="2" borderId="18" xfId="2" applyFont="1" applyFill="1" applyBorder="1" applyAlignment="1" applyProtection="1">
      <alignment horizontal="right"/>
      <protection hidden="1"/>
    </xf>
    <xf numFmtId="0" fontId="13" fillId="2" borderId="0" xfId="3" applyNumberFormat="1" applyFont="1" applyFill="1" applyBorder="1" applyAlignment="1" applyProtection="1">
      <alignment horizontal="right" vertical="center"/>
      <protection hidden="1"/>
    </xf>
    <xf numFmtId="0" fontId="1" fillId="2" borderId="21" xfId="3" applyNumberFormat="1" applyFont="1" applyFill="1" applyBorder="1" applyAlignment="1" applyProtection="1">
      <alignment horizontal="right" vertical="center"/>
      <protection hidden="1"/>
    </xf>
    <xf numFmtId="0" fontId="14" fillId="3" borderId="19" xfId="1" applyFont="1" applyFill="1" applyBorder="1" applyAlignment="1" applyProtection="1">
      <alignment horizontal="left"/>
      <protection locked="0" hidden="1"/>
    </xf>
    <xf numFmtId="0" fontId="14" fillId="3" borderId="18" xfId="1" applyFont="1" applyFill="1" applyBorder="1" applyAlignment="1" applyProtection="1">
      <alignment horizontal="left"/>
      <protection locked="0" hidden="1"/>
    </xf>
  </cellXfs>
  <cellStyles count="7">
    <cellStyle name="Dezimal_Lean6-060602" xfId="4"/>
    <cellStyle name="Hyperlink" xfId="3" builtinId="8"/>
    <cellStyle name="Normal" xfId="0" builtinId="0"/>
    <cellStyle name="Normal 2" xfId="1"/>
    <cellStyle name="Percent 2" xfId="2"/>
    <cellStyle name="Standard 2" xfId="5"/>
    <cellStyle name="Währung_Lean6-060602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6506055282915197"/>
          <c:y val="0.17549668874172197"/>
          <c:w val="0.49879576759667688"/>
          <c:h val="0.68543046357615889"/>
        </c:manualLayout>
      </c:layout>
      <c:pie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explosion val="10"/>
          <c:dPt>
            <c:idx val="1"/>
            <c:bubble3D val="0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CCFF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rgbClr val="80808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5"/>
            <c:bubble3D val="0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3"/>
              <c:layout>
                <c:manualLayout>
                  <c:x val="-3.6878088296071983E-2"/>
                  <c:y val="-1.5056578192626581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4"/>
              <c:layout>
                <c:manualLayout>
                  <c:x val="-3.9867078401470543E-3"/>
                  <c:y val="-1.7227929290295686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5"/>
              <c:layout>
                <c:manualLayout>
                  <c:x val="3.4375973840673771E-2"/>
                  <c:y val="-4.938554866072202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strRef>
              <c:f>'Cause Effect Fishbone'!$Z$27:$Z$32</c:f>
              <c:strCache>
                <c:ptCount val="6"/>
                <c:pt idx="0">
                  <c:v>Equipment</c:v>
                </c:pt>
                <c:pt idx="1">
                  <c:v>Human</c:v>
                </c:pt>
                <c:pt idx="2">
                  <c:v>Process</c:v>
                </c:pt>
                <c:pt idx="3">
                  <c:v>Material</c:v>
                </c:pt>
                <c:pt idx="4">
                  <c:v>Supplier</c:v>
                </c:pt>
                <c:pt idx="5">
                  <c:v>Customer</c:v>
                </c:pt>
              </c:strCache>
            </c:strRef>
          </c:cat>
          <c:val>
            <c:numRef>
              <c:f>'Cause Effect Fishbone'!$AI$27:$AI$32</c:f>
              <c:numCache>
                <c:formatCode>0%</c:formatCode>
                <c:ptCount val="6"/>
                <c:pt idx="0">
                  <c:v>0.19047619047619047</c:v>
                </c:pt>
                <c:pt idx="1">
                  <c:v>0.41904761904761906</c:v>
                </c:pt>
                <c:pt idx="2">
                  <c:v>0.15238095238095239</c:v>
                </c:pt>
                <c:pt idx="3">
                  <c:v>5.7142857142857141E-2</c:v>
                </c:pt>
                <c:pt idx="4">
                  <c:v>0.13333333333333333</c:v>
                </c:pt>
                <c:pt idx="5">
                  <c:v>4.7619047619047616E-2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22" r="0.75000000000000022" t="1" header="0.5" footer="0.5"/>
    <c:pageSetup orientation="landscape" horizontalDpi="300" verticalDpi="300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jpeg"/><Relationship Id="rId2" Type="http://schemas.openxmlformats.org/officeDocument/2006/relationships/hyperlink" Target="http://www.leanmap.com/" TargetMode="Externa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9</xdr:row>
      <xdr:rowOff>0</xdr:rowOff>
    </xdr:from>
    <xdr:to>
      <xdr:col>5</xdr:col>
      <xdr:colOff>9525</xdr:colOff>
      <xdr:row>14</xdr:row>
      <xdr:rowOff>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0" y="1714500"/>
          <a:ext cx="962025" cy="9525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14</xdr:row>
      <xdr:rowOff>9525</xdr:rowOff>
    </xdr:from>
    <xdr:to>
      <xdr:col>5</xdr:col>
      <xdr:colOff>0</xdr:colOff>
      <xdr:row>19</xdr:row>
      <xdr:rowOff>9525</xdr:rowOff>
    </xdr:to>
    <xdr:sp macro="" textlink="">
      <xdr:nvSpPr>
        <xdr:cNvPr id="3" name="Line 2"/>
        <xdr:cNvSpPr>
          <a:spLocks noChangeShapeType="1"/>
        </xdr:cNvSpPr>
      </xdr:nvSpPr>
      <xdr:spPr bwMode="auto">
        <a:xfrm flipH="1">
          <a:off x="0" y="2676525"/>
          <a:ext cx="952500" cy="9525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0</xdr:colOff>
      <xdr:row>9</xdr:row>
      <xdr:rowOff>0</xdr:rowOff>
    </xdr:from>
    <xdr:to>
      <xdr:col>15</xdr:col>
      <xdr:colOff>180975</xdr:colOff>
      <xdr:row>14</xdr:row>
      <xdr:rowOff>0</xdr:rowOff>
    </xdr:to>
    <xdr:sp macro="" textlink="">
      <xdr:nvSpPr>
        <xdr:cNvPr id="4" name="Line 3"/>
        <xdr:cNvSpPr>
          <a:spLocks noChangeShapeType="1"/>
        </xdr:cNvSpPr>
      </xdr:nvSpPr>
      <xdr:spPr bwMode="auto">
        <a:xfrm>
          <a:off x="2095500" y="1714500"/>
          <a:ext cx="942975" cy="9525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0</xdr:colOff>
      <xdr:row>14</xdr:row>
      <xdr:rowOff>0</xdr:rowOff>
    </xdr:from>
    <xdr:to>
      <xdr:col>16</xdr:col>
      <xdr:colOff>0</xdr:colOff>
      <xdr:row>19</xdr:row>
      <xdr:rowOff>0</xdr:rowOff>
    </xdr:to>
    <xdr:sp macro="" textlink="">
      <xdr:nvSpPr>
        <xdr:cNvPr id="5" name="Line 4"/>
        <xdr:cNvSpPr>
          <a:spLocks noChangeShapeType="1"/>
        </xdr:cNvSpPr>
      </xdr:nvSpPr>
      <xdr:spPr bwMode="auto">
        <a:xfrm flipH="1">
          <a:off x="2095500" y="2667000"/>
          <a:ext cx="952500" cy="9525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22</xdr:col>
      <xdr:colOff>0</xdr:colOff>
      <xdr:row>9</xdr:row>
      <xdr:rowOff>0</xdr:rowOff>
    </xdr:from>
    <xdr:to>
      <xdr:col>27</xdr:col>
      <xdr:colOff>9525</xdr:colOff>
      <xdr:row>14</xdr:row>
      <xdr:rowOff>0</xdr:rowOff>
    </xdr:to>
    <xdr:sp macro="" textlink="">
      <xdr:nvSpPr>
        <xdr:cNvPr id="6" name="Line 5"/>
        <xdr:cNvSpPr>
          <a:spLocks noChangeShapeType="1"/>
        </xdr:cNvSpPr>
      </xdr:nvSpPr>
      <xdr:spPr bwMode="auto">
        <a:xfrm>
          <a:off x="4191000" y="1714500"/>
          <a:ext cx="962025" cy="9525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22</xdr:col>
      <xdr:colOff>9525</xdr:colOff>
      <xdr:row>14</xdr:row>
      <xdr:rowOff>0</xdr:rowOff>
    </xdr:from>
    <xdr:to>
      <xdr:col>27</xdr:col>
      <xdr:colOff>9525</xdr:colOff>
      <xdr:row>19</xdr:row>
      <xdr:rowOff>0</xdr:rowOff>
    </xdr:to>
    <xdr:sp macro="" textlink="">
      <xdr:nvSpPr>
        <xdr:cNvPr id="7" name="Line 6"/>
        <xdr:cNvSpPr>
          <a:spLocks noChangeShapeType="1"/>
        </xdr:cNvSpPr>
      </xdr:nvSpPr>
      <xdr:spPr bwMode="auto">
        <a:xfrm flipH="1">
          <a:off x="4200525" y="2667000"/>
          <a:ext cx="952500" cy="9525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24</xdr:col>
      <xdr:colOff>19050</xdr:colOff>
      <xdr:row>24</xdr:row>
      <xdr:rowOff>19050</xdr:rowOff>
    </xdr:from>
    <xdr:to>
      <xdr:col>44</xdr:col>
      <xdr:colOff>161925</xdr:colOff>
      <xdr:row>41</xdr:row>
      <xdr:rowOff>142875</xdr:rowOff>
    </xdr:to>
    <xdr:graphicFrame macro="">
      <xdr:nvGraphicFramePr>
        <xdr:cNvPr id="8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0</xdr:col>
      <xdr:colOff>0</xdr:colOff>
      <xdr:row>0</xdr:row>
      <xdr:rowOff>0</xdr:rowOff>
    </xdr:from>
    <xdr:ext cx="1524000" cy="315616"/>
    <xdr:pic>
      <xdr:nvPicPr>
        <xdr:cNvPr id="9" name="Picture 8">
          <a:hlinkClick xmlns:r="http://schemas.openxmlformats.org/officeDocument/2006/relationships" r:id="rId2"/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524000" cy="315616"/>
        </a:xfrm>
        <a:prstGeom prst="rect">
          <a:avLst/>
        </a:prstGeom>
      </xdr:spPr>
    </xdr:pic>
    <xdr:clientData/>
  </xdr:oneCellAnchor>
  <xdr:oneCellAnchor>
    <xdr:from>
      <xdr:col>0</xdr:col>
      <xdr:colOff>0</xdr:colOff>
      <xdr:row>43</xdr:row>
      <xdr:rowOff>0</xdr:rowOff>
    </xdr:from>
    <xdr:ext cx="1524000" cy="315616"/>
    <xdr:pic>
      <xdr:nvPicPr>
        <xdr:cNvPr id="10" name="Picture 9">
          <a:hlinkClick xmlns:r="http://schemas.openxmlformats.org/officeDocument/2006/relationships" r:id="rId2"/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8191500"/>
          <a:ext cx="1524000" cy="315616"/>
        </a:xfrm>
        <a:prstGeom prst="rect">
          <a:avLst/>
        </a:prstGeom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Robert/AppData/Local/Microsoft/Windows/Temporary%20Internet%20Files/Content.Outlook/GD91EPQ6/Lean6%20-%20Copy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M/AppData/Local/Temp/Temp1_lean6.zip/lean6%20(Excel%202007)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eanMap"/>
      <sheetName val="Lean6"/>
      <sheetName val="Mail Text"/>
      <sheetName val="Input"/>
    </sheetNames>
    <sheetDataSet>
      <sheetData sheetId="0" refreshError="1"/>
      <sheetData sheetId="1" refreshError="1"/>
      <sheetData sheetId="2" refreshError="1"/>
      <sheetData sheetId="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eanMap"/>
      <sheetName val="Mail Text"/>
      <sheetName val="Input"/>
    </sheetNames>
    <sheetDataSet>
      <sheetData sheetId="0" refreshError="1"/>
      <sheetData sheetId="1" refreshError="1"/>
      <sheetData sheetId="2" refreshError="1">
        <row r="16">
          <cell r="A16" t="str">
            <v>Lean6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www.leanmap.com/" TargetMode="External"/><Relationship Id="rId1" Type="http://schemas.openxmlformats.org/officeDocument/2006/relationships/hyperlink" Target="http://www.leanmap.com/" TargetMode="External"/><Relationship Id="rId6" Type="http://schemas.openxmlformats.org/officeDocument/2006/relationships/comments" Target="../comments1.xml"/><Relationship Id="rId5" Type="http://schemas.openxmlformats.org/officeDocument/2006/relationships/vmlDrawing" Target="../drawings/vmlDrawing1.vm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W86"/>
  <sheetViews>
    <sheetView tabSelected="1" workbookViewId="0">
      <selection activeCell="J59" sqref="J59:K59"/>
    </sheetView>
  </sheetViews>
  <sheetFormatPr defaultColWidth="2.85546875" defaultRowHeight="12.75" x14ac:dyDescent="0.2"/>
  <cols>
    <col min="1" max="16384" width="2.85546875" style="1"/>
  </cols>
  <sheetData>
    <row r="1" spans="1:45" x14ac:dyDescent="0.2">
      <c r="A1" s="18"/>
      <c r="B1" s="17"/>
      <c r="C1" s="17"/>
      <c r="D1" s="37"/>
      <c r="E1" s="37"/>
      <c r="F1" s="37"/>
      <c r="G1" s="4"/>
      <c r="H1" s="4"/>
      <c r="I1" s="4"/>
      <c r="J1" s="72" t="s">
        <v>51</v>
      </c>
      <c r="K1" s="73"/>
      <c r="L1" s="73"/>
      <c r="M1" s="73"/>
      <c r="N1" s="73"/>
      <c r="O1" s="73"/>
      <c r="P1" s="73"/>
      <c r="Q1" s="73"/>
      <c r="R1" s="73"/>
      <c r="S1" s="73"/>
      <c r="T1" s="73"/>
      <c r="U1" s="73"/>
      <c r="V1" s="73"/>
      <c r="W1" s="73"/>
      <c r="X1" s="73"/>
      <c r="Y1" s="73"/>
      <c r="Z1" s="73"/>
      <c r="AA1" s="73"/>
      <c r="AB1" s="73"/>
      <c r="AC1" s="73"/>
      <c r="AD1" s="73"/>
      <c r="AE1" s="73"/>
      <c r="AF1" s="73"/>
      <c r="AG1" s="73"/>
      <c r="AH1" s="73"/>
      <c r="AI1" s="73"/>
      <c r="AJ1" s="73"/>
      <c r="AK1" s="10"/>
      <c r="AL1" s="10"/>
      <c r="AM1" s="109" t="s">
        <v>16</v>
      </c>
      <c r="AN1" s="109"/>
      <c r="AO1" s="109"/>
      <c r="AP1" s="109"/>
      <c r="AQ1" s="109"/>
      <c r="AR1" s="109"/>
      <c r="AS1" s="109"/>
    </row>
    <row r="2" spans="1:45" ht="13.5" thickBot="1" x14ac:dyDescent="0.25">
      <c r="A2" s="16"/>
      <c r="B2" s="15"/>
      <c r="C2" s="15"/>
      <c r="D2" s="36"/>
      <c r="E2" s="36"/>
      <c r="F2" s="36"/>
      <c r="G2" s="14"/>
      <c r="H2" s="14"/>
      <c r="I2" s="14"/>
      <c r="J2" s="74"/>
      <c r="K2" s="74"/>
      <c r="L2" s="74"/>
      <c r="M2" s="74"/>
      <c r="N2" s="74"/>
      <c r="O2" s="74"/>
      <c r="P2" s="74"/>
      <c r="Q2" s="74"/>
      <c r="R2" s="74"/>
      <c r="S2" s="74"/>
      <c r="T2" s="74"/>
      <c r="U2" s="74"/>
      <c r="V2" s="74"/>
      <c r="W2" s="74"/>
      <c r="X2" s="74"/>
      <c r="Y2" s="74"/>
      <c r="Z2" s="74"/>
      <c r="AA2" s="74"/>
      <c r="AB2" s="74"/>
      <c r="AC2" s="74"/>
      <c r="AD2" s="74"/>
      <c r="AE2" s="74"/>
      <c r="AF2" s="74"/>
      <c r="AG2" s="74"/>
      <c r="AH2" s="74"/>
      <c r="AI2" s="74"/>
      <c r="AJ2" s="74"/>
      <c r="AK2" s="35"/>
      <c r="AL2" s="35"/>
      <c r="AM2" s="110" t="s">
        <v>14</v>
      </c>
      <c r="AN2" s="110"/>
      <c r="AO2" s="110"/>
      <c r="AP2" s="110"/>
      <c r="AQ2" s="110"/>
      <c r="AR2" s="110"/>
      <c r="AS2" s="110"/>
    </row>
    <row r="3" spans="1:45" x14ac:dyDescent="0.2">
      <c r="A3" s="107"/>
      <c r="B3" s="107"/>
      <c r="C3" s="107"/>
      <c r="D3" s="34"/>
      <c r="E3" s="12"/>
      <c r="F3" s="33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  <c r="AE3" s="11"/>
      <c r="AF3" s="11"/>
      <c r="AG3" s="10"/>
      <c r="AH3" s="10"/>
      <c r="AI3" s="10"/>
      <c r="AJ3" s="10"/>
      <c r="AK3" s="10"/>
      <c r="AL3" s="10"/>
      <c r="AM3" s="10"/>
      <c r="AN3" s="10"/>
      <c r="AO3" s="10"/>
      <c r="AP3" s="77"/>
      <c r="AQ3" s="77"/>
      <c r="AR3" s="77"/>
      <c r="AS3" s="77"/>
    </row>
    <row r="4" spans="1:45" x14ac:dyDescent="0.2">
      <c r="A4" s="66" t="s">
        <v>13</v>
      </c>
      <c r="B4" s="67"/>
      <c r="C4" s="67"/>
      <c r="D4" s="67"/>
      <c r="E4" s="67"/>
      <c r="F4" s="67"/>
      <c r="G4" s="67"/>
      <c r="H4" s="67"/>
      <c r="I4" s="67"/>
      <c r="J4" s="67"/>
      <c r="K4" s="67"/>
      <c r="L4" s="64" t="s">
        <v>12</v>
      </c>
      <c r="M4" s="68"/>
      <c r="N4" s="68"/>
      <c r="O4" s="68"/>
      <c r="P4" s="68"/>
      <c r="Q4" s="68"/>
      <c r="R4" s="68"/>
      <c r="S4" s="68"/>
      <c r="T4" s="68"/>
      <c r="U4" s="68"/>
      <c r="V4" s="69"/>
      <c r="W4" s="64" t="s">
        <v>11</v>
      </c>
      <c r="X4" s="64"/>
      <c r="Y4" s="64"/>
      <c r="Z4" s="64"/>
      <c r="AA4" s="68"/>
      <c r="AB4" s="68"/>
      <c r="AC4" s="68"/>
      <c r="AD4" s="69"/>
      <c r="AE4" s="69"/>
      <c r="AF4" s="69"/>
      <c r="AG4" s="69"/>
      <c r="AH4" s="64" t="s">
        <v>2</v>
      </c>
      <c r="AI4" s="68"/>
      <c r="AJ4" s="68"/>
      <c r="AK4" s="68"/>
      <c r="AL4" s="68"/>
      <c r="AM4" s="68"/>
      <c r="AN4" s="69"/>
      <c r="AO4" s="69"/>
      <c r="AP4" s="64" t="s">
        <v>10</v>
      </c>
      <c r="AQ4" s="64"/>
      <c r="AR4" s="64"/>
      <c r="AS4" s="65"/>
    </row>
    <row r="5" spans="1:45" x14ac:dyDescent="0.2">
      <c r="A5" s="48" t="s">
        <v>50</v>
      </c>
      <c r="B5" s="49"/>
      <c r="C5" s="49"/>
      <c r="D5" s="49"/>
      <c r="E5" s="49"/>
      <c r="F5" s="49"/>
      <c r="G5" s="49"/>
      <c r="H5" s="49"/>
      <c r="I5" s="49"/>
      <c r="J5" s="49"/>
      <c r="K5" s="49"/>
      <c r="L5" s="81" t="s">
        <v>54</v>
      </c>
      <c r="M5" s="81"/>
      <c r="N5" s="81"/>
      <c r="O5" s="81"/>
      <c r="P5" s="81"/>
      <c r="Q5" s="81"/>
      <c r="R5" s="81"/>
      <c r="S5" s="81"/>
      <c r="T5" s="81"/>
      <c r="U5" s="81"/>
      <c r="V5" s="106"/>
      <c r="W5" s="80" t="s">
        <v>53</v>
      </c>
      <c r="X5" s="81"/>
      <c r="Y5" s="81"/>
      <c r="Z5" s="81"/>
      <c r="AA5" s="81"/>
      <c r="AB5" s="81"/>
      <c r="AC5" s="81"/>
      <c r="AD5" s="106"/>
      <c r="AE5" s="106"/>
      <c r="AF5" s="106"/>
      <c r="AG5" s="106"/>
      <c r="AH5" s="81" t="s">
        <v>52</v>
      </c>
      <c r="AI5" s="81"/>
      <c r="AJ5" s="81"/>
      <c r="AK5" s="81"/>
      <c r="AL5" s="81"/>
      <c r="AM5" s="81"/>
      <c r="AN5" s="106"/>
      <c r="AO5" s="106"/>
      <c r="AP5" s="80">
        <v>43831</v>
      </c>
      <c r="AQ5" s="81"/>
      <c r="AR5" s="81"/>
      <c r="AS5" s="82"/>
    </row>
    <row r="6" spans="1:45" x14ac:dyDescent="0.2">
      <c r="Z6" s="4"/>
      <c r="AA6" s="4"/>
      <c r="AB6" s="4"/>
      <c r="AC6" s="4"/>
      <c r="AD6" s="4"/>
      <c r="AE6" s="4"/>
      <c r="AF6" s="4"/>
      <c r="AG6" s="4"/>
      <c r="AH6" s="4"/>
      <c r="AI6" s="4"/>
    </row>
    <row r="7" spans="1:45" x14ac:dyDescent="0.2">
      <c r="Z7" s="4"/>
      <c r="AA7" s="4"/>
      <c r="AB7" s="4"/>
      <c r="AC7" s="4"/>
      <c r="AD7" s="4"/>
      <c r="AE7" s="4"/>
      <c r="AF7" s="4"/>
      <c r="AG7" s="4"/>
      <c r="AH7" s="4"/>
      <c r="AI7" s="4"/>
    </row>
    <row r="9" spans="1:45" s="4" customFormat="1" x14ac:dyDescent="0.2">
      <c r="A9" s="92" t="s">
        <v>24</v>
      </c>
      <c r="B9" s="93"/>
      <c r="C9" s="93"/>
      <c r="D9" s="87" t="s">
        <v>49</v>
      </c>
      <c r="E9" s="87"/>
      <c r="F9" s="87"/>
      <c r="G9" s="87"/>
      <c r="H9" s="87"/>
      <c r="I9" s="88"/>
      <c r="J9" s="10"/>
      <c r="L9" s="92" t="s">
        <v>24</v>
      </c>
      <c r="M9" s="93"/>
      <c r="N9" s="93"/>
      <c r="O9" s="87" t="s">
        <v>48</v>
      </c>
      <c r="P9" s="87"/>
      <c r="Q9" s="87"/>
      <c r="R9" s="87"/>
      <c r="S9" s="87"/>
      <c r="T9" s="88"/>
      <c r="W9" s="92" t="s">
        <v>24</v>
      </c>
      <c r="X9" s="93"/>
      <c r="Y9" s="93"/>
      <c r="Z9" s="111" t="s">
        <v>47</v>
      </c>
      <c r="AA9" s="111"/>
      <c r="AB9" s="111"/>
      <c r="AC9" s="111"/>
      <c r="AD9" s="111"/>
      <c r="AE9" s="112"/>
    </row>
    <row r="10" spans="1:45" s="4" customFormat="1" x14ac:dyDescent="0.2">
      <c r="A10" s="30"/>
      <c r="B10" s="86" t="s">
        <v>46</v>
      </c>
      <c r="C10" s="86"/>
      <c r="D10" s="86"/>
      <c r="E10" s="86"/>
      <c r="F10" s="86"/>
      <c r="G10" s="86"/>
      <c r="H10" s="86"/>
      <c r="I10" s="86"/>
      <c r="J10" s="86"/>
      <c r="L10" s="30"/>
      <c r="M10" s="86" t="s">
        <v>45</v>
      </c>
      <c r="N10" s="86"/>
      <c r="O10" s="86"/>
      <c r="P10" s="86"/>
      <c r="Q10" s="86"/>
      <c r="R10" s="86"/>
      <c r="S10" s="86"/>
      <c r="T10" s="86"/>
      <c r="U10" s="86"/>
      <c r="W10" s="30"/>
      <c r="X10" s="86" t="s">
        <v>44</v>
      </c>
      <c r="Y10" s="86"/>
      <c r="Z10" s="86"/>
      <c r="AA10" s="86"/>
      <c r="AB10" s="86"/>
      <c r="AC10" s="86"/>
      <c r="AD10" s="86"/>
      <c r="AE10" s="86"/>
      <c r="AF10" s="86"/>
    </row>
    <row r="11" spans="1:45" s="4" customFormat="1" x14ac:dyDescent="0.2">
      <c r="A11" s="31"/>
      <c r="B11" s="30"/>
      <c r="C11" s="86" t="s">
        <v>43</v>
      </c>
      <c r="D11" s="86"/>
      <c r="E11" s="86"/>
      <c r="F11" s="86"/>
      <c r="G11" s="86"/>
      <c r="H11" s="86"/>
      <c r="I11" s="86"/>
      <c r="J11" s="86"/>
      <c r="K11" s="86"/>
      <c r="M11" s="30"/>
      <c r="N11" s="86" t="s">
        <v>42</v>
      </c>
      <c r="O11" s="86"/>
      <c r="P11" s="86"/>
      <c r="Q11" s="86"/>
      <c r="R11" s="86"/>
      <c r="S11" s="86"/>
      <c r="T11" s="86"/>
      <c r="U11" s="86"/>
      <c r="V11" s="86"/>
      <c r="X11" s="30"/>
      <c r="Y11" s="86" t="s">
        <v>41</v>
      </c>
      <c r="Z11" s="86"/>
      <c r="AA11" s="86"/>
      <c r="AB11" s="86"/>
      <c r="AC11" s="86"/>
      <c r="AD11" s="86"/>
      <c r="AE11" s="86"/>
      <c r="AF11" s="86"/>
      <c r="AG11" s="86"/>
      <c r="AL11" s="59" t="s">
        <v>40</v>
      </c>
      <c r="AM11" s="60"/>
      <c r="AN11" s="60"/>
      <c r="AO11" s="60"/>
      <c r="AP11" s="60"/>
      <c r="AQ11" s="60"/>
      <c r="AR11" s="60"/>
      <c r="AS11" s="91"/>
    </row>
    <row r="12" spans="1:45" s="4" customFormat="1" x14ac:dyDescent="0.2">
      <c r="A12" s="31"/>
      <c r="B12" s="31"/>
      <c r="C12" s="30"/>
      <c r="D12" s="86" t="s">
        <v>39</v>
      </c>
      <c r="E12" s="86"/>
      <c r="F12" s="86"/>
      <c r="G12" s="86"/>
      <c r="H12" s="86"/>
      <c r="I12" s="86"/>
      <c r="J12" s="86"/>
      <c r="K12" s="86"/>
      <c r="L12" s="86"/>
      <c r="N12" s="30"/>
      <c r="O12" s="86" t="s">
        <v>38</v>
      </c>
      <c r="P12" s="86"/>
      <c r="Q12" s="86"/>
      <c r="R12" s="86"/>
      <c r="S12" s="86"/>
      <c r="T12" s="86"/>
      <c r="U12" s="86"/>
      <c r="V12" s="86"/>
      <c r="W12" s="86"/>
      <c r="Y12" s="30"/>
      <c r="Z12" s="86" t="s">
        <v>37</v>
      </c>
      <c r="AA12" s="86"/>
      <c r="AB12" s="86"/>
      <c r="AC12" s="86"/>
      <c r="AD12" s="86"/>
      <c r="AE12" s="86"/>
      <c r="AF12" s="86"/>
      <c r="AG12" s="86"/>
      <c r="AH12" s="86"/>
      <c r="AL12" s="94" t="s">
        <v>36</v>
      </c>
      <c r="AM12" s="95"/>
      <c r="AN12" s="95"/>
      <c r="AO12" s="95"/>
      <c r="AP12" s="95"/>
      <c r="AQ12" s="95"/>
      <c r="AR12" s="95"/>
      <c r="AS12" s="96"/>
    </row>
    <row r="13" spans="1:45" s="4" customFormat="1" ht="12.75" customHeight="1" x14ac:dyDescent="0.2">
      <c r="A13" s="31"/>
      <c r="B13" s="31"/>
      <c r="C13" s="31"/>
      <c r="D13" s="30"/>
      <c r="E13" s="86" t="s">
        <v>0</v>
      </c>
      <c r="F13" s="86"/>
      <c r="G13" s="86"/>
      <c r="H13" s="86"/>
      <c r="I13" s="86"/>
      <c r="J13" s="86"/>
      <c r="K13" s="86"/>
      <c r="L13" s="86"/>
      <c r="M13" s="86"/>
      <c r="O13" s="30"/>
      <c r="P13" s="86" t="s">
        <v>0</v>
      </c>
      <c r="Q13" s="86"/>
      <c r="R13" s="86"/>
      <c r="S13" s="86"/>
      <c r="T13" s="86"/>
      <c r="U13" s="86"/>
      <c r="V13" s="86"/>
      <c r="W13" s="86"/>
      <c r="X13" s="86"/>
      <c r="AA13" s="86" t="s">
        <v>0</v>
      </c>
      <c r="AB13" s="86"/>
      <c r="AC13" s="86"/>
      <c r="AD13" s="86"/>
      <c r="AE13" s="86"/>
      <c r="AF13" s="86"/>
      <c r="AG13" s="86"/>
      <c r="AH13" s="86"/>
      <c r="AI13" s="86"/>
      <c r="AL13" s="97"/>
      <c r="AM13" s="98"/>
      <c r="AN13" s="98"/>
      <c r="AO13" s="98"/>
      <c r="AP13" s="98"/>
      <c r="AQ13" s="98"/>
      <c r="AR13" s="98"/>
      <c r="AS13" s="99"/>
    </row>
    <row r="14" spans="1:45" s="4" customFormat="1" ht="12.75" customHeight="1" x14ac:dyDescent="0.2">
      <c r="A14" s="31"/>
      <c r="B14" s="31"/>
      <c r="C14" s="31"/>
      <c r="D14" s="31"/>
      <c r="E14" s="30"/>
      <c r="F14" s="89" t="s">
        <v>0</v>
      </c>
      <c r="G14" s="89"/>
      <c r="H14" s="89"/>
      <c r="I14" s="89"/>
      <c r="J14" s="89"/>
      <c r="K14" s="89"/>
      <c r="L14" s="89"/>
      <c r="M14" s="89"/>
      <c r="N14" s="89"/>
      <c r="O14" s="2"/>
      <c r="P14" s="32"/>
      <c r="Q14" s="89" t="s">
        <v>0</v>
      </c>
      <c r="R14" s="89"/>
      <c r="S14" s="89"/>
      <c r="T14" s="89"/>
      <c r="U14" s="89"/>
      <c r="V14" s="89"/>
      <c r="W14" s="89"/>
      <c r="X14" s="89"/>
      <c r="Y14" s="89"/>
      <c r="Z14" s="2"/>
      <c r="AA14" s="2"/>
      <c r="AB14" s="89" t="s">
        <v>0</v>
      </c>
      <c r="AC14" s="89"/>
      <c r="AD14" s="89"/>
      <c r="AE14" s="89"/>
      <c r="AF14" s="89"/>
      <c r="AG14" s="89"/>
      <c r="AH14" s="89"/>
      <c r="AI14" s="89"/>
      <c r="AJ14" s="89"/>
      <c r="AK14" s="2"/>
      <c r="AL14" s="97"/>
      <c r="AM14" s="98"/>
      <c r="AN14" s="98"/>
      <c r="AO14" s="98"/>
      <c r="AP14" s="98"/>
      <c r="AQ14" s="98"/>
      <c r="AR14" s="98"/>
      <c r="AS14" s="99"/>
    </row>
    <row r="15" spans="1:45" s="4" customFormat="1" x14ac:dyDescent="0.2">
      <c r="A15" s="31"/>
      <c r="B15" s="31"/>
      <c r="C15" s="31"/>
      <c r="D15" s="31"/>
      <c r="E15" s="30"/>
      <c r="F15" s="86" t="s">
        <v>0</v>
      </c>
      <c r="G15" s="86"/>
      <c r="H15" s="86"/>
      <c r="I15" s="86"/>
      <c r="J15" s="86"/>
      <c r="K15" s="86"/>
      <c r="L15" s="86"/>
      <c r="M15" s="86"/>
      <c r="N15" s="86"/>
      <c r="P15" s="30"/>
      <c r="Q15" s="86" t="s">
        <v>0</v>
      </c>
      <c r="R15" s="86"/>
      <c r="S15" s="86"/>
      <c r="T15" s="86"/>
      <c r="U15" s="86"/>
      <c r="V15" s="86"/>
      <c r="W15" s="86"/>
      <c r="X15" s="86"/>
      <c r="Y15" s="86"/>
      <c r="AB15" s="86" t="s">
        <v>0</v>
      </c>
      <c r="AC15" s="86"/>
      <c r="AD15" s="86"/>
      <c r="AE15" s="86"/>
      <c r="AF15" s="86"/>
      <c r="AG15" s="86"/>
      <c r="AH15" s="86"/>
      <c r="AI15" s="86"/>
      <c r="AJ15" s="86"/>
      <c r="AL15" s="100"/>
      <c r="AM15" s="101"/>
      <c r="AN15" s="101"/>
      <c r="AO15" s="101"/>
      <c r="AP15" s="101"/>
      <c r="AQ15" s="101"/>
      <c r="AR15" s="101"/>
      <c r="AS15" s="102"/>
    </row>
    <row r="16" spans="1:45" s="4" customFormat="1" x14ac:dyDescent="0.2">
      <c r="A16" s="31"/>
      <c r="B16" s="31"/>
      <c r="C16" s="31"/>
      <c r="D16" s="30"/>
      <c r="E16" s="86" t="s">
        <v>35</v>
      </c>
      <c r="F16" s="86"/>
      <c r="G16" s="86"/>
      <c r="H16" s="86"/>
      <c r="I16" s="86"/>
      <c r="J16" s="86"/>
      <c r="K16" s="86"/>
      <c r="L16" s="86"/>
      <c r="M16" s="86"/>
      <c r="O16" s="30"/>
      <c r="P16" s="86" t="s">
        <v>0</v>
      </c>
      <c r="Q16" s="86"/>
      <c r="R16" s="86"/>
      <c r="S16" s="86"/>
      <c r="T16" s="86"/>
      <c r="U16" s="86"/>
      <c r="V16" s="86"/>
      <c r="W16" s="86"/>
      <c r="X16" s="86"/>
      <c r="AA16" s="86" t="s">
        <v>0</v>
      </c>
      <c r="AB16" s="86"/>
      <c r="AC16" s="86"/>
      <c r="AD16" s="86"/>
      <c r="AE16" s="86"/>
      <c r="AF16" s="86"/>
      <c r="AG16" s="86"/>
      <c r="AH16" s="86"/>
      <c r="AI16" s="86"/>
      <c r="AL16" s="100"/>
      <c r="AM16" s="101"/>
      <c r="AN16" s="101"/>
      <c r="AO16" s="101"/>
      <c r="AP16" s="101"/>
      <c r="AQ16" s="101"/>
      <c r="AR16" s="101"/>
      <c r="AS16" s="102"/>
    </row>
    <row r="17" spans="1:45" s="4" customFormat="1" x14ac:dyDescent="0.2">
      <c r="A17" s="31"/>
      <c r="B17" s="31"/>
      <c r="C17" s="30"/>
      <c r="D17" s="86" t="s">
        <v>34</v>
      </c>
      <c r="E17" s="86"/>
      <c r="F17" s="86"/>
      <c r="G17" s="86"/>
      <c r="H17" s="86"/>
      <c r="I17" s="86"/>
      <c r="J17" s="86"/>
      <c r="K17" s="86"/>
      <c r="L17" s="86"/>
      <c r="N17" s="30"/>
      <c r="O17" s="86" t="s">
        <v>33</v>
      </c>
      <c r="P17" s="86"/>
      <c r="Q17" s="86"/>
      <c r="R17" s="86"/>
      <c r="S17" s="86"/>
      <c r="T17" s="86"/>
      <c r="U17" s="86"/>
      <c r="V17" s="86"/>
      <c r="W17" s="86"/>
      <c r="Z17" s="86" t="s">
        <v>0</v>
      </c>
      <c r="AA17" s="86"/>
      <c r="AB17" s="86"/>
      <c r="AC17" s="86"/>
      <c r="AD17" s="86"/>
      <c r="AE17" s="86"/>
      <c r="AF17" s="86"/>
      <c r="AG17" s="86"/>
      <c r="AH17" s="86"/>
      <c r="AL17" s="103"/>
      <c r="AM17" s="104"/>
      <c r="AN17" s="104"/>
      <c r="AO17" s="104"/>
      <c r="AP17" s="104"/>
      <c r="AQ17" s="104"/>
      <c r="AR17" s="104"/>
      <c r="AS17" s="105"/>
    </row>
    <row r="18" spans="1:45" s="4" customFormat="1" x14ac:dyDescent="0.2">
      <c r="A18" s="31"/>
      <c r="B18" s="30"/>
      <c r="C18" s="86" t="s">
        <v>32</v>
      </c>
      <c r="D18" s="86"/>
      <c r="E18" s="86"/>
      <c r="F18" s="86"/>
      <c r="G18" s="86"/>
      <c r="H18" s="86"/>
      <c r="I18" s="86"/>
      <c r="J18" s="86"/>
      <c r="K18" s="86"/>
      <c r="M18" s="30"/>
      <c r="N18" s="86" t="s">
        <v>31</v>
      </c>
      <c r="O18" s="86"/>
      <c r="P18" s="86"/>
      <c r="Q18" s="86"/>
      <c r="R18" s="86"/>
      <c r="S18" s="86"/>
      <c r="T18" s="86"/>
      <c r="U18" s="86"/>
      <c r="V18" s="86"/>
      <c r="Y18" s="86" t="s">
        <v>30</v>
      </c>
      <c r="Z18" s="86"/>
      <c r="AA18" s="86"/>
      <c r="AB18" s="86"/>
      <c r="AC18" s="86"/>
      <c r="AD18" s="86"/>
      <c r="AE18" s="86"/>
      <c r="AF18" s="86"/>
      <c r="AG18" s="86"/>
    </row>
    <row r="19" spans="1:45" s="4" customFormat="1" x14ac:dyDescent="0.2">
      <c r="A19" s="30"/>
      <c r="B19" s="86" t="s">
        <v>29</v>
      </c>
      <c r="C19" s="86"/>
      <c r="D19" s="86"/>
      <c r="E19" s="86"/>
      <c r="F19" s="86"/>
      <c r="G19" s="86"/>
      <c r="H19" s="86"/>
      <c r="I19" s="86"/>
      <c r="J19" s="86"/>
      <c r="L19" s="30"/>
      <c r="M19" s="86" t="s">
        <v>28</v>
      </c>
      <c r="N19" s="86"/>
      <c r="O19" s="86"/>
      <c r="P19" s="86"/>
      <c r="Q19" s="86"/>
      <c r="R19" s="86"/>
      <c r="S19" s="86"/>
      <c r="T19" s="86"/>
      <c r="U19" s="86"/>
      <c r="X19" s="86" t="s">
        <v>27</v>
      </c>
      <c r="Y19" s="86"/>
      <c r="Z19" s="86"/>
      <c r="AA19" s="86"/>
      <c r="AB19" s="86"/>
      <c r="AC19" s="86"/>
      <c r="AD19" s="86"/>
      <c r="AE19" s="86"/>
      <c r="AF19" s="86"/>
    </row>
    <row r="20" spans="1:45" s="4" customFormat="1" x14ac:dyDescent="0.2">
      <c r="A20" s="92" t="s">
        <v>24</v>
      </c>
      <c r="B20" s="93"/>
      <c r="C20" s="93"/>
      <c r="D20" s="87" t="s">
        <v>26</v>
      </c>
      <c r="E20" s="87"/>
      <c r="F20" s="87"/>
      <c r="G20" s="87"/>
      <c r="H20" s="87"/>
      <c r="I20" s="88"/>
      <c r="L20" s="92" t="s">
        <v>24</v>
      </c>
      <c r="M20" s="93"/>
      <c r="N20" s="93"/>
      <c r="O20" s="87" t="s">
        <v>25</v>
      </c>
      <c r="P20" s="87"/>
      <c r="Q20" s="87"/>
      <c r="R20" s="87"/>
      <c r="S20" s="87"/>
      <c r="T20" s="88"/>
      <c r="W20" s="92" t="s">
        <v>24</v>
      </c>
      <c r="X20" s="93"/>
      <c r="Y20" s="93"/>
      <c r="Z20" s="87" t="s">
        <v>23</v>
      </c>
      <c r="AA20" s="87"/>
      <c r="AB20" s="87"/>
      <c r="AC20" s="87"/>
      <c r="AD20" s="87"/>
      <c r="AE20" s="88"/>
    </row>
    <row r="24" spans="1:45" x14ac:dyDescent="0.2">
      <c r="A24" s="59" t="s">
        <v>22</v>
      </c>
      <c r="B24" s="90"/>
      <c r="C24" s="90"/>
      <c r="D24" s="90"/>
      <c r="E24" s="90"/>
      <c r="F24" s="90"/>
      <c r="G24" s="90"/>
      <c r="H24" s="90"/>
      <c r="I24" s="90"/>
      <c r="J24" s="90"/>
      <c r="K24" s="90"/>
      <c r="L24" s="90"/>
      <c r="M24" s="90"/>
      <c r="N24" s="90"/>
      <c r="O24" s="90"/>
      <c r="P24" s="90"/>
      <c r="Q24" s="90"/>
      <c r="R24" s="90"/>
      <c r="S24" s="90"/>
      <c r="T24" s="90"/>
      <c r="U24" s="75">
        <f>SUM(J26:K30,J32:K36,J38:K42,U26:V30,U32:V36,U38:V42)</f>
        <v>52.5</v>
      </c>
      <c r="V24" s="91"/>
      <c r="Y24" s="59" t="s">
        <v>21</v>
      </c>
      <c r="Z24" s="75"/>
      <c r="AA24" s="75"/>
      <c r="AB24" s="75"/>
      <c r="AC24" s="75"/>
      <c r="AD24" s="75"/>
      <c r="AE24" s="75"/>
      <c r="AF24" s="75"/>
      <c r="AG24" s="75"/>
      <c r="AH24" s="75"/>
      <c r="AI24" s="75"/>
      <c r="AJ24" s="75"/>
      <c r="AK24" s="75"/>
      <c r="AL24" s="75"/>
      <c r="AM24" s="75"/>
      <c r="AN24" s="75"/>
      <c r="AO24" s="75"/>
      <c r="AP24" s="75"/>
      <c r="AQ24" s="75"/>
      <c r="AR24" s="75"/>
      <c r="AS24" s="76"/>
    </row>
    <row r="25" spans="1:45" x14ac:dyDescent="0.2">
      <c r="A25" s="22" t="str">
        <f>D9</f>
        <v>Equipment</v>
      </c>
      <c r="B25" s="21"/>
      <c r="C25" s="21"/>
      <c r="D25" s="21"/>
      <c r="E25" s="21"/>
      <c r="F25" s="21"/>
      <c r="G25" s="21"/>
      <c r="H25" s="21"/>
      <c r="I25" s="21"/>
      <c r="J25" s="85">
        <f>SUM(J26:K30)/U24</f>
        <v>0.19047619047619047</v>
      </c>
      <c r="K25" s="108"/>
      <c r="L25" s="22" t="str">
        <f>O20</f>
        <v>Material</v>
      </c>
      <c r="M25" s="21"/>
      <c r="N25" s="21"/>
      <c r="O25" s="21"/>
      <c r="P25" s="21"/>
      <c r="Q25" s="21"/>
      <c r="R25" s="21"/>
      <c r="S25" s="21"/>
      <c r="T25" s="21"/>
      <c r="U25" s="85">
        <f>SUM(U26:V30)/$U$24</f>
        <v>5.7142857142857141E-2</v>
      </c>
      <c r="V25" s="108"/>
      <c r="Y25" s="29"/>
      <c r="Z25" s="28"/>
      <c r="AA25" s="28"/>
      <c r="AB25" s="28"/>
      <c r="AC25" s="28"/>
      <c r="AD25" s="28"/>
      <c r="AE25" s="28"/>
      <c r="AF25" s="28"/>
      <c r="AG25" s="28"/>
      <c r="AH25" s="28"/>
      <c r="AI25" s="28"/>
      <c r="AJ25" s="28"/>
      <c r="AK25" s="28"/>
      <c r="AL25" s="28"/>
      <c r="AM25" s="28"/>
      <c r="AN25" s="28"/>
      <c r="AO25" s="28"/>
      <c r="AP25" s="28"/>
      <c r="AQ25" s="28"/>
      <c r="AR25" s="28"/>
      <c r="AS25" s="27"/>
    </row>
    <row r="26" spans="1:45" x14ac:dyDescent="0.2">
      <c r="A26" s="5" t="str">
        <f>B10</f>
        <v>slow system update (2x/day)</v>
      </c>
      <c r="B26" s="4"/>
      <c r="C26" s="4"/>
      <c r="D26" s="4"/>
      <c r="E26" s="4"/>
      <c r="F26" s="4"/>
      <c r="G26" s="4"/>
      <c r="H26" s="4"/>
      <c r="I26" s="4"/>
      <c r="J26" s="70">
        <v>3</v>
      </c>
      <c r="K26" s="71"/>
      <c r="L26" s="5" t="str">
        <f>M19</f>
        <v>loose papers, unclear priority</v>
      </c>
      <c r="M26" s="4"/>
      <c r="N26" s="4"/>
      <c r="O26" s="4"/>
      <c r="P26" s="4"/>
      <c r="Q26" s="4"/>
      <c r="R26" s="4"/>
      <c r="S26" s="4"/>
      <c r="T26" s="4"/>
      <c r="U26" s="70">
        <v>1</v>
      </c>
      <c r="V26" s="71"/>
      <c r="Y26" s="5"/>
      <c r="Z26" s="26" t="s">
        <v>20</v>
      </c>
      <c r="AA26" s="25"/>
      <c r="AB26" s="25"/>
      <c r="AC26" s="25"/>
      <c r="AD26" s="25"/>
      <c r="AE26" s="25"/>
      <c r="AF26" s="25"/>
      <c r="AG26" s="25"/>
      <c r="AH26" s="25"/>
      <c r="AI26" s="24" t="s">
        <v>19</v>
      </c>
      <c r="AJ26" s="23"/>
      <c r="AK26" s="4"/>
      <c r="AL26" s="4"/>
      <c r="AM26" s="4"/>
      <c r="AN26" s="4"/>
      <c r="AO26" s="4"/>
      <c r="AP26" s="4"/>
      <c r="AQ26" s="4"/>
      <c r="AR26" s="4"/>
      <c r="AS26" s="20"/>
    </row>
    <row r="27" spans="1:45" x14ac:dyDescent="0.2">
      <c r="A27" s="5" t="str">
        <f>C11</f>
        <v>software freezes frequently</v>
      </c>
      <c r="B27" s="4"/>
      <c r="C27" s="4"/>
      <c r="D27" s="4"/>
      <c r="E27" s="4"/>
      <c r="F27" s="4"/>
      <c r="G27" s="4"/>
      <c r="H27" s="4"/>
      <c r="I27" s="4"/>
      <c r="J27" s="70">
        <v>3</v>
      </c>
      <c r="K27" s="71"/>
      <c r="L27" s="5" t="str">
        <f>N18</f>
        <v>no trays to organize in/out</v>
      </c>
      <c r="M27" s="4"/>
      <c r="N27" s="4"/>
      <c r="O27" s="4"/>
      <c r="P27" s="4"/>
      <c r="Q27" s="4"/>
      <c r="R27" s="4"/>
      <c r="S27" s="4"/>
      <c r="T27" s="4"/>
      <c r="U27" s="70">
        <v>1</v>
      </c>
      <c r="V27" s="71"/>
      <c r="Y27" s="5"/>
      <c r="Z27" s="26" t="str">
        <f>A25</f>
        <v>Equipment</v>
      </c>
      <c r="AA27" s="25"/>
      <c r="AB27" s="25"/>
      <c r="AC27" s="25"/>
      <c r="AD27" s="25"/>
      <c r="AE27" s="25"/>
      <c r="AF27" s="25"/>
      <c r="AG27" s="25"/>
      <c r="AH27" s="25"/>
      <c r="AI27" s="24">
        <f>J25</f>
        <v>0.19047619047619047</v>
      </c>
      <c r="AJ27" s="23"/>
      <c r="AK27" s="4"/>
      <c r="AL27" s="4"/>
      <c r="AM27" s="4"/>
      <c r="AN27" s="4"/>
      <c r="AO27" s="4"/>
      <c r="AP27" s="4"/>
      <c r="AQ27" s="4"/>
      <c r="AR27" s="4"/>
      <c r="AS27" s="20"/>
    </row>
    <row r="28" spans="1:45" x14ac:dyDescent="0.2">
      <c r="A28" s="5" t="str">
        <f>D12</f>
        <v>internet down (5x per day)</v>
      </c>
      <c r="B28" s="4"/>
      <c r="C28" s="4"/>
      <c r="D28" s="4"/>
      <c r="E28" s="4"/>
      <c r="F28" s="4"/>
      <c r="G28" s="4"/>
      <c r="H28" s="4"/>
      <c r="I28" s="4"/>
      <c r="J28" s="70">
        <v>4</v>
      </c>
      <c r="K28" s="71"/>
      <c r="L28" s="5" t="str">
        <f>O17</f>
        <v>computer not accessible</v>
      </c>
      <c r="M28" s="4"/>
      <c r="N28" s="4"/>
      <c r="O28" s="4"/>
      <c r="P28" s="4"/>
      <c r="Q28" s="4"/>
      <c r="R28" s="4"/>
      <c r="S28" s="4"/>
      <c r="T28" s="4"/>
      <c r="U28" s="70">
        <v>1</v>
      </c>
      <c r="V28" s="71"/>
      <c r="Y28" s="5"/>
      <c r="Z28" s="26" t="str">
        <f>A31</f>
        <v>Human</v>
      </c>
      <c r="AA28" s="25"/>
      <c r="AB28" s="25"/>
      <c r="AC28" s="25"/>
      <c r="AD28" s="25"/>
      <c r="AE28" s="25"/>
      <c r="AF28" s="25"/>
      <c r="AG28" s="25"/>
      <c r="AH28" s="25"/>
      <c r="AI28" s="24">
        <f>J31</f>
        <v>0.41904761904761906</v>
      </c>
      <c r="AJ28" s="23"/>
      <c r="AK28" s="4"/>
      <c r="AL28" s="4"/>
      <c r="AM28" s="4"/>
      <c r="AN28" s="4"/>
      <c r="AO28" s="4"/>
      <c r="AP28" s="4"/>
      <c r="AQ28" s="4"/>
      <c r="AR28" s="4"/>
      <c r="AS28" s="20"/>
    </row>
    <row r="29" spans="1:45" x14ac:dyDescent="0.2">
      <c r="A29" s="5" t="str">
        <f>E13</f>
        <v>-</v>
      </c>
      <c r="B29" s="4"/>
      <c r="C29" s="4"/>
      <c r="D29" s="4"/>
      <c r="E29" s="4"/>
      <c r="F29" s="4"/>
      <c r="G29" s="4"/>
      <c r="H29" s="4"/>
      <c r="I29" s="4"/>
      <c r="J29" s="70"/>
      <c r="K29" s="71"/>
      <c r="L29" s="5" t="str">
        <f>P16</f>
        <v>-</v>
      </c>
      <c r="M29" s="4"/>
      <c r="N29" s="4"/>
      <c r="O29" s="4"/>
      <c r="P29" s="4"/>
      <c r="Q29" s="4"/>
      <c r="R29" s="4"/>
      <c r="S29" s="4"/>
      <c r="T29" s="4"/>
      <c r="U29" s="70"/>
      <c r="V29" s="71"/>
      <c r="Y29" s="5"/>
      <c r="Z29" s="26" t="str">
        <f>A37</f>
        <v>Process</v>
      </c>
      <c r="AA29" s="25"/>
      <c r="AB29" s="25"/>
      <c r="AC29" s="25"/>
      <c r="AD29" s="25"/>
      <c r="AE29" s="25"/>
      <c r="AF29" s="25"/>
      <c r="AG29" s="25"/>
      <c r="AH29" s="25"/>
      <c r="AI29" s="24">
        <f>J37</f>
        <v>0.15238095238095239</v>
      </c>
      <c r="AJ29" s="23"/>
      <c r="AK29" s="4"/>
      <c r="AL29" s="4"/>
      <c r="AM29" s="4"/>
      <c r="AN29" s="4"/>
      <c r="AO29" s="4"/>
      <c r="AP29" s="4"/>
      <c r="AQ29" s="4"/>
      <c r="AR29" s="4"/>
      <c r="AS29" s="20"/>
    </row>
    <row r="30" spans="1:45" x14ac:dyDescent="0.2">
      <c r="A30" s="5" t="str">
        <f>F14</f>
        <v>-</v>
      </c>
      <c r="B30" s="4"/>
      <c r="C30" s="4"/>
      <c r="D30" s="4"/>
      <c r="E30" s="4"/>
      <c r="F30" s="4"/>
      <c r="G30" s="4"/>
      <c r="H30" s="4"/>
      <c r="I30" s="4"/>
      <c r="J30" s="70"/>
      <c r="K30" s="71"/>
      <c r="L30" s="3" t="str">
        <f>Q15</f>
        <v>-</v>
      </c>
      <c r="M30" s="2"/>
      <c r="N30" s="2"/>
      <c r="O30" s="2"/>
      <c r="P30" s="2"/>
      <c r="Q30" s="2"/>
      <c r="R30" s="2"/>
      <c r="S30" s="2"/>
      <c r="T30" s="2"/>
      <c r="U30" s="83"/>
      <c r="V30" s="84"/>
      <c r="Y30" s="5"/>
      <c r="Z30" s="26" t="str">
        <f>L25</f>
        <v>Material</v>
      </c>
      <c r="AA30" s="25"/>
      <c r="AB30" s="25"/>
      <c r="AC30" s="25"/>
      <c r="AD30" s="25"/>
      <c r="AE30" s="25"/>
      <c r="AF30" s="25"/>
      <c r="AG30" s="25"/>
      <c r="AH30" s="25"/>
      <c r="AI30" s="24">
        <f>U25</f>
        <v>5.7142857142857141E-2</v>
      </c>
      <c r="AJ30" s="23"/>
      <c r="AK30" s="4"/>
      <c r="AL30" s="4"/>
      <c r="AM30" s="4"/>
      <c r="AN30" s="4"/>
      <c r="AO30" s="4"/>
      <c r="AP30" s="4"/>
      <c r="AQ30" s="4"/>
      <c r="AR30" s="4"/>
      <c r="AS30" s="20"/>
    </row>
    <row r="31" spans="1:45" x14ac:dyDescent="0.2">
      <c r="A31" s="22" t="str">
        <f>D20</f>
        <v>Human</v>
      </c>
      <c r="B31" s="21"/>
      <c r="C31" s="21"/>
      <c r="D31" s="21"/>
      <c r="E31" s="21"/>
      <c r="F31" s="21"/>
      <c r="G31" s="21"/>
      <c r="H31" s="21"/>
      <c r="I31" s="21"/>
      <c r="J31" s="85">
        <f>SUM(J32:K36)/U24</f>
        <v>0.41904761904761906</v>
      </c>
      <c r="K31" s="108"/>
      <c r="L31" s="22" t="str">
        <f>Z9</f>
        <v>Supplier</v>
      </c>
      <c r="M31" s="21"/>
      <c r="N31" s="21"/>
      <c r="O31" s="21"/>
      <c r="P31" s="21"/>
      <c r="Q31" s="21"/>
      <c r="R31" s="21"/>
      <c r="S31" s="21"/>
      <c r="T31" s="21"/>
      <c r="U31" s="85">
        <f>SUM(U32:V36)/U24</f>
        <v>0.13333333333333333</v>
      </c>
      <c r="V31" s="108"/>
      <c r="Y31" s="5"/>
      <c r="Z31" s="26" t="str">
        <f>L31</f>
        <v>Supplier</v>
      </c>
      <c r="AA31" s="25"/>
      <c r="AB31" s="25"/>
      <c r="AC31" s="25"/>
      <c r="AD31" s="25"/>
      <c r="AE31" s="25"/>
      <c r="AF31" s="25"/>
      <c r="AG31" s="25"/>
      <c r="AH31" s="25"/>
      <c r="AI31" s="24">
        <f>U31</f>
        <v>0.13333333333333333</v>
      </c>
      <c r="AJ31" s="23"/>
      <c r="AK31" s="4"/>
      <c r="AL31" s="4"/>
      <c r="AM31" s="4"/>
      <c r="AN31" s="4"/>
      <c r="AO31" s="4"/>
      <c r="AP31" s="4"/>
      <c r="AQ31" s="4"/>
      <c r="AR31" s="4"/>
      <c r="AS31" s="20"/>
    </row>
    <row r="32" spans="1:45" x14ac:dyDescent="0.2">
      <c r="A32" s="5" t="str">
        <f>B19</f>
        <v>forget to review order status</v>
      </c>
      <c r="B32" s="4"/>
      <c r="C32" s="4"/>
      <c r="D32" s="4"/>
      <c r="E32" s="4"/>
      <c r="F32" s="4"/>
      <c r="G32" s="4"/>
      <c r="H32" s="4"/>
      <c r="I32" s="4"/>
      <c r="J32" s="70">
        <v>8</v>
      </c>
      <c r="K32" s="71"/>
      <c r="L32" s="5" t="str">
        <f>X10</f>
        <v>late delivered by vendor</v>
      </c>
      <c r="M32" s="4"/>
      <c r="N32" s="4"/>
      <c r="O32" s="4"/>
      <c r="P32" s="4"/>
      <c r="Q32" s="4"/>
      <c r="R32" s="4"/>
      <c r="S32" s="4"/>
      <c r="T32" s="4"/>
      <c r="U32" s="70">
        <v>4</v>
      </c>
      <c r="V32" s="71"/>
      <c r="Y32" s="5"/>
      <c r="Z32" s="26" t="str">
        <f>L37</f>
        <v>Customer</v>
      </c>
      <c r="AA32" s="25"/>
      <c r="AB32" s="25"/>
      <c r="AC32" s="25"/>
      <c r="AD32" s="25"/>
      <c r="AE32" s="25"/>
      <c r="AF32" s="25"/>
      <c r="AG32" s="25"/>
      <c r="AH32" s="25"/>
      <c r="AI32" s="24">
        <f>U37</f>
        <v>4.7619047619047616E-2</v>
      </c>
      <c r="AJ32" s="23"/>
      <c r="AK32" s="4"/>
      <c r="AL32" s="4"/>
      <c r="AM32" s="4"/>
      <c r="AN32" s="4"/>
      <c r="AO32" s="4"/>
      <c r="AP32" s="4"/>
      <c r="AQ32" s="4"/>
      <c r="AR32" s="4"/>
      <c r="AS32" s="20"/>
    </row>
    <row r="33" spans="1:49" x14ac:dyDescent="0.2">
      <c r="A33" s="5" t="str">
        <f>C18</f>
        <v>no sense for urgency</v>
      </c>
      <c r="B33" s="4"/>
      <c r="C33" s="4"/>
      <c r="D33" s="4"/>
      <c r="E33" s="4"/>
      <c r="F33" s="4"/>
      <c r="G33" s="4"/>
      <c r="H33" s="4"/>
      <c r="I33" s="4"/>
      <c r="J33" s="70">
        <v>7</v>
      </c>
      <c r="K33" s="71"/>
      <c r="L33" s="5" t="str">
        <f>Y11</f>
        <v>out of stock</v>
      </c>
      <c r="M33" s="4"/>
      <c r="N33" s="4"/>
      <c r="O33" s="4"/>
      <c r="P33" s="4"/>
      <c r="Q33" s="4"/>
      <c r="R33" s="4"/>
      <c r="S33" s="4"/>
      <c r="T33" s="4"/>
      <c r="U33" s="70">
        <v>2</v>
      </c>
      <c r="V33" s="71"/>
      <c r="Y33" s="5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20"/>
    </row>
    <row r="34" spans="1:49" x14ac:dyDescent="0.2">
      <c r="A34" s="5" t="str">
        <f>D17</f>
        <v>training insufficient</v>
      </c>
      <c r="B34" s="4"/>
      <c r="C34" s="4"/>
      <c r="D34" s="4"/>
      <c r="E34" s="4"/>
      <c r="F34" s="4"/>
      <c r="G34" s="4"/>
      <c r="H34" s="4"/>
      <c r="I34" s="4"/>
      <c r="J34" s="70">
        <v>4</v>
      </c>
      <c r="K34" s="71"/>
      <c r="L34" s="5" t="str">
        <f>Z12</f>
        <v>order lost</v>
      </c>
      <c r="M34" s="4"/>
      <c r="N34" s="4"/>
      <c r="O34" s="4"/>
      <c r="P34" s="4"/>
      <c r="Q34" s="4"/>
      <c r="R34" s="4"/>
      <c r="S34" s="4"/>
      <c r="T34" s="4"/>
      <c r="U34" s="70">
        <v>1</v>
      </c>
      <c r="V34" s="71"/>
      <c r="Y34" s="5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20"/>
    </row>
    <row r="35" spans="1:49" x14ac:dyDescent="0.2">
      <c r="A35" s="5" t="str">
        <f>E16</f>
        <v>temporary staff</v>
      </c>
      <c r="B35" s="4"/>
      <c r="C35" s="4"/>
      <c r="D35" s="4"/>
      <c r="E35" s="4"/>
      <c r="F35" s="4"/>
      <c r="G35" s="4"/>
      <c r="H35" s="4"/>
      <c r="I35" s="4"/>
      <c r="J35" s="70">
        <v>3</v>
      </c>
      <c r="K35" s="71"/>
      <c r="L35" s="5" t="str">
        <f>AA13</f>
        <v>-</v>
      </c>
      <c r="M35" s="4"/>
      <c r="N35" s="4"/>
      <c r="O35" s="4"/>
      <c r="P35" s="4"/>
      <c r="Q35" s="4"/>
      <c r="R35" s="4"/>
      <c r="S35" s="4"/>
      <c r="T35" s="4"/>
      <c r="U35" s="70"/>
      <c r="V35" s="71"/>
      <c r="Y35" s="5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20"/>
    </row>
    <row r="36" spans="1:49" x14ac:dyDescent="0.2">
      <c r="A36" s="3" t="str">
        <f>F15</f>
        <v>-</v>
      </c>
      <c r="B36" s="2"/>
      <c r="C36" s="2"/>
      <c r="D36" s="2"/>
      <c r="E36" s="2"/>
      <c r="F36" s="2"/>
      <c r="G36" s="2"/>
      <c r="H36" s="2"/>
      <c r="I36" s="2"/>
      <c r="J36" s="83"/>
      <c r="K36" s="84"/>
      <c r="L36" s="5" t="str">
        <f>AB14</f>
        <v>-</v>
      </c>
      <c r="M36" s="4"/>
      <c r="N36" s="4"/>
      <c r="O36" s="4"/>
      <c r="P36" s="4"/>
      <c r="Q36" s="4"/>
      <c r="R36" s="4"/>
      <c r="S36" s="4"/>
      <c r="T36" s="4"/>
      <c r="U36" s="70"/>
      <c r="V36" s="71"/>
      <c r="Y36" s="5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20"/>
    </row>
    <row r="37" spans="1:49" x14ac:dyDescent="0.2">
      <c r="A37" s="22" t="str">
        <f>O9</f>
        <v>Process</v>
      </c>
      <c r="B37" s="21"/>
      <c r="C37" s="21"/>
      <c r="D37" s="21"/>
      <c r="E37" s="21"/>
      <c r="F37" s="21"/>
      <c r="G37" s="21"/>
      <c r="H37" s="21"/>
      <c r="I37" s="21"/>
      <c r="J37" s="85">
        <f>SUM(J38:K42)/U24</f>
        <v>0.15238095238095239</v>
      </c>
      <c r="K37" s="85"/>
      <c r="L37" s="22" t="str">
        <f>Z20</f>
        <v>Customer</v>
      </c>
      <c r="M37" s="21"/>
      <c r="N37" s="21"/>
      <c r="O37" s="21"/>
      <c r="P37" s="21"/>
      <c r="Q37" s="21"/>
      <c r="R37" s="21"/>
      <c r="S37" s="21"/>
      <c r="T37" s="21"/>
      <c r="U37" s="85">
        <f>SUM(U38:V42)/U24</f>
        <v>4.7619047619047616E-2</v>
      </c>
      <c r="V37" s="108"/>
      <c r="Y37" s="5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20"/>
    </row>
    <row r="38" spans="1:49" x14ac:dyDescent="0.2">
      <c r="A38" s="5" t="str">
        <f>M10</f>
        <v>informal update through e-mail</v>
      </c>
      <c r="B38" s="4"/>
      <c r="C38" s="4"/>
      <c r="D38" s="4"/>
      <c r="E38" s="4"/>
      <c r="F38" s="4"/>
      <c r="G38" s="4"/>
      <c r="H38" s="4"/>
      <c r="I38" s="4"/>
      <c r="J38" s="70">
        <v>1</v>
      </c>
      <c r="K38" s="71"/>
      <c r="L38" s="5" t="str">
        <f>X19</f>
        <v>changes mind and orders</v>
      </c>
      <c r="M38" s="4"/>
      <c r="N38" s="4"/>
      <c r="O38" s="4"/>
      <c r="P38" s="4"/>
      <c r="Q38" s="4"/>
      <c r="R38" s="4"/>
      <c r="S38" s="4"/>
      <c r="T38" s="4"/>
      <c r="U38" s="70">
        <v>2</v>
      </c>
      <c r="V38" s="71"/>
      <c r="Y38" s="5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20"/>
    </row>
    <row r="39" spans="1:49" x14ac:dyDescent="0.2">
      <c r="A39" s="5" t="str">
        <f>N11</f>
        <v>no rules and many exceptions</v>
      </c>
      <c r="B39" s="4"/>
      <c r="C39" s="4"/>
      <c r="D39" s="4"/>
      <c r="E39" s="4"/>
      <c r="F39" s="4"/>
      <c r="G39" s="4"/>
      <c r="H39" s="4"/>
      <c r="I39" s="4"/>
      <c r="J39" s="70">
        <v>2</v>
      </c>
      <c r="K39" s="71"/>
      <c r="L39" s="5" t="str">
        <f>Y18</f>
        <v>incorrect address by customer</v>
      </c>
      <c r="M39" s="4"/>
      <c r="N39" s="4"/>
      <c r="O39" s="4"/>
      <c r="P39" s="4"/>
      <c r="Q39" s="4"/>
      <c r="R39" s="4"/>
      <c r="S39" s="4"/>
      <c r="T39" s="4"/>
      <c r="U39" s="70">
        <v>0.5</v>
      </c>
      <c r="V39" s="71"/>
      <c r="Y39" s="5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20"/>
    </row>
    <row r="40" spans="1:49" x14ac:dyDescent="0.2">
      <c r="A40" s="5" t="str">
        <f>O12</f>
        <v>unclear procedure</v>
      </c>
      <c r="B40" s="4"/>
      <c r="C40" s="4"/>
      <c r="D40" s="4"/>
      <c r="E40" s="4"/>
      <c r="F40" s="4"/>
      <c r="G40" s="4"/>
      <c r="H40" s="4"/>
      <c r="I40" s="4"/>
      <c r="J40" s="70">
        <v>5</v>
      </c>
      <c r="K40" s="71"/>
      <c r="L40" s="5" t="str">
        <f>Z17</f>
        <v>-</v>
      </c>
      <c r="M40" s="4"/>
      <c r="N40" s="4"/>
      <c r="O40" s="4"/>
      <c r="P40" s="4"/>
      <c r="Q40" s="4"/>
      <c r="R40" s="4"/>
      <c r="S40" s="4"/>
      <c r="T40" s="4"/>
      <c r="U40" s="70"/>
      <c r="V40" s="71"/>
      <c r="Y40" s="5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  <c r="AR40" s="4"/>
      <c r="AS40" s="20"/>
    </row>
    <row r="41" spans="1:49" x14ac:dyDescent="0.2">
      <c r="A41" s="5" t="str">
        <f>P13</f>
        <v>-</v>
      </c>
      <c r="B41" s="4"/>
      <c r="C41" s="4"/>
      <c r="D41" s="4"/>
      <c r="E41" s="4"/>
      <c r="F41" s="4"/>
      <c r="G41" s="4"/>
      <c r="H41" s="4"/>
      <c r="I41" s="4"/>
      <c r="J41" s="70"/>
      <c r="K41" s="71"/>
      <c r="L41" s="5" t="str">
        <f>AA16</f>
        <v>-</v>
      </c>
      <c r="M41" s="4"/>
      <c r="N41" s="4"/>
      <c r="O41" s="4"/>
      <c r="P41" s="4"/>
      <c r="Q41" s="4"/>
      <c r="R41" s="4"/>
      <c r="S41" s="4"/>
      <c r="T41" s="4"/>
      <c r="U41" s="70"/>
      <c r="V41" s="71"/>
      <c r="Y41" s="5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4"/>
      <c r="AQ41" s="4"/>
      <c r="AR41" s="4"/>
      <c r="AS41" s="20"/>
    </row>
    <row r="42" spans="1:49" x14ac:dyDescent="0.2">
      <c r="A42" s="3" t="str">
        <f>Q14</f>
        <v>-</v>
      </c>
      <c r="B42" s="2"/>
      <c r="C42" s="2"/>
      <c r="D42" s="2"/>
      <c r="E42" s="2"/>
      <c r="F42" s="2"/>
      <c r="G42" s="2"/>
      <c r="H42" s="2"/>
      <c r="I42" s="2"/>
      <c r="J42" s="83"/>
      <c r="K42" s="84"/>
      <c r="L42" s="3" t="str">
        <f>AB15</f>
        <v>-</v>
      </c>
      <c r="M42" s="2"/>
      <c r="N42" s="2"/>
      <c r="O42" s="2"/>
      <c r="P42" s="2"/>
      <c r="Q42" s="2"/>
      <c r="R42" s="2"/>
      <c r="S42" s="2"/>
      <c r="T42" s="2"/>
      <c r="U42" s="83"/>
      <c r="V42" s="84"/>
      <c r="Y42" s="3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19"/>
    </row>
    <row r="44" spans="1:49" x14ac:dyDescent="0.2">
      <c r="A44" s="18" t="s">
        <v>18</v>
      </c>
      <c r="B44" s="17"/>
      <c r="C44" s="17"/>
      <c r="D44" s="4"/>
      <c r="E44" s="4"/>
      <c r="F44" s="4"/>
      <c r="G44" s="4"/>
      <c r="H44" s="4"/>
      <c r="I44" s="4"/>
      <c r="J44" s="72" t="s">
        <v>17</v>
      </c>
      <c r="K44" s="73"/>
      <c r="L44" s="73"/>
      <c r="M44" s="73"/>
      <c r="N44" s="73"/>
      <c r="O44" s="73"/>
      <c r="P44" s="73"/>
      <c r="Q44" s="73"/>
      <c r="R44" s="73"/>
      <c r="S44" s="73"/>
      <c r="T44" s="73"/>
      <c r="U44" s="73"/>
      <c r="V44" s="73"/>
      <c r="W44" s="73"/>
      <c r="X44" s="73"/>
      <c r="Y44" s="73"/>
      <c r="Z44" s="73"/>
      <c r="AA44" s="73"/>
      <c r="AB44" s="73"/>
      <c r="AC44" s="73"/>
      <c r="AD44" s="73"/>
      <c r="AE44" s="73"/>
      <c r="AF44" s="73"/>
      <c r="AG44" s="73"/>
      <c r="AH44" s="73"/>
      <c r="AI44" s="73"/>
      <c r="AJ44" s="73"/>
      <c r="AK44" s="4"/>
      <c r="AL44" s="4"/>
      <c r="AM44" s="109" t="s">
        <v>16</v>
      </c>
      <c r="AN44" s="109"/>
      <c r="AO44" s="109"/>
      <c r="AP44" s="109"/>
      <c r="AQ44" s="109"/>
      <c r="AR44" s="109"/>
      <c r="AS44" s="109"/>
    </row>
    <row r="45" spans="1:49" ht="13.5" thickBot="1" x14ac:dyDescent="0.25">
      <c r="A45" s="16" t="s">
        <v>15</v>
      </c>
      <c r="B45" s="15"/>
      <c r="C45" s="15"/>
      <c r="D45" s="14"/>
      <c r="E45" s="14"/>
      <c r="F45" s="14"/>
      <c r="G45" s="14"/>
      <c r="H45" s="14"/>
      <c r="I45" s="14"/>
      <c r="J45" s="74"/>
      <c r="K45" s="74"/>
      <c r="L45" s="74"/>
      <c r="M45" s="74"/>
      <c r="N45" s="74"/>
      <c r="O45" s="74"/>
      <c r="P45" s="74"/>
      <c r="Q45" s="74"/>
      <c r="R45" s="74"/>
      <c r="S45" s="74"/>
      <c r="T45" s="74"/>
      <c r="U45" s="74"/>
      <c r="V45" s="74"/>
      <c r="W45" s="74"/>
      <c r="X45" s="74"/>
      <c r="Y45" s="74"/>
      <c r="Z45" s="74"/>
      <c r="AA45" s="74"/>
      <c r="AB45" s="74"/>
      <c r="AC45" s="74"/>
      <c r="AD45" s="74"/>
      <c r="AE45" s="74"/>
      <c r="AF45" s="74"/>
      <c r="AG45" s="74"/>
      <c r="AH45" s="74"/>
      <c r="AI45" s="74"/>
      <c r="AJ45" s="74"/>
      <c r="AK45" s="14"/>
      <c r="AL45" s="14"/>
      <c r="AM45" s="110" t="s">
        <v>14</v>
      </c>
      <c r="AN45" s="110"/>
      <c r="AO45" s="110"/>
      <c r="AP45" s="110"/>
      <c r="AQ45" s="110"/>
      <c r="AR45" s="110"/>
      <c r="AS45" s="110"/>
    </row>
    <row r="46" spans="1:49" x14ac:dyDescent="0.2">
      <c r="A46" s="107"/>
      <c r="B46" s="107"/>
      <c r="C46" s="107"/>
      <c r="D46" s="13"/>
      <c r="E46" s="12"/>
      <c r="F46" s="11"/>
      <c r="G46" s="11"/>
      <c r="H46" s="11"/>
      <c r="I46" s="11"/>
      <c r="J46" s="11"/>
      <c r="K46" s="11"/>
      <c r="L46" s="11"/>
      <c r="M46" s="11"/>
      <c r="N46" s="11"/>
      <c r="O46" s="11"/>
      <c r="P46" s="11"/>
      <c r="Q46" s="11"/>
      <c r="R46" s="11"/>
      <c r="S46" s="11"/>
      <c r="T46" s="11"/>
      <c r="U46" s="11"/>
      <c r="V46" s="11"/>
      <c r="W46" s="11"/>
      <c r="X46" s="11"/>
      <c r="Y46" s="11"/>
      <c r="Z46" s="11"/>
      <c r="AA46" s="11"/>
      <c r="AB46" s="11"/>
      <c r="AC46" s="11"/>
      <c r="AD46" s="11"/>
      <c r="AE46" s="11"/>
      <c r="AF46" s="11"/>
      <c r="AG46" s="10"/>
      <c r="AH46" s="10"/>
      <c r="AI46" s="10"/>
      <c r="AJ46" s="10"/>
      <c r="AK46" s="10"/>
      <c r="AL46" s="10"/>
      <c r="AM46" s="10"/>
      <c r="AN46" s="10"/>
      <c r="AO46" s="10"/>
      <c r="AP46" s="77"/>
      <c r="AQ46" s="77"/>
      <c r="AR46" s="77"/>
      <c r="AS46" s="77"/>
      <c r="AT46" s="10"/>
      <c r="AU46" s="10"/>
      <c r="AV46" s="10"/>
      <c r="AW46" s="10"/>
    </row>
    <row r="47" spans="1:49" x14ac:dyDescent="0.2">
      <c r="A47" s="66" t="s">
        <v>13</v>
      </c>
      <c r="B47" s="67"/>
      <c r="C47" s="67"/>
      <c r="D47" s="67"/>
      <c r="E47" s="67"/>
      <c r="F47" s="67"/>
      <c r="G47" s="67"/>
      <c r="H47" s="67"/>
      <c r="I47" s="67"/>
      <c r="J47" s="67"/>
      <c r="K47" s="67"/>
      <c r="L47" s="64" t="s">
        <v>12</v>
      </c>
      <c r="M47" s="68"/>
      <c r="N47" s="68"/>
      <c r="O47" s="68"/>
      <c r="P47" s="68"/>
      <c r="Q47" s="68"/>
      <c r="R47" s="68"/>
      <c r="S47" s="68"/>
      <c r="T47" s="68"/>
      <c r="U47" s="68"/>
      <c r="V47" s="69"/>
      <c r="W47" s="64" t="s">
        <v>11</v>
      </c>
      <c r="X47" s="64"/>
      <c r="Y47" s="64"/>
      <c r="Z47" s="64"/>
      <c r="AA47" s="68"/>
      <c r="AB47" s="68"/>
      <c r="AC47" s="68"/>
      <c r="AD47" s="69"/>
      <c r="AE47" s="69"/>
      <c r="AF47" s="69"/>
      <c r="AG47" s="69"/>
      <c r="AH47" s="64" t="s">
        <v>2</v>
      </c>
      <c r="AI47" s="68"/>
      <c r="AJ47" s="68"/>
      <c r="AK47" s="68"/>
      <c r="AL47" s="68"/>
      <c r="AM47" s="68"/>
      <c r="AN47" s="69"/>
      <c r="AO47" s="69"/>
      <c r="AP47" s="64" t="s">
        <v>10</v>
      </c>
      <c r="AQ47" s="64"/>
      <c r="AR47" s="64"/>
      <c r="AS47" s="65"/>
    </row>
    <row r="48" spans="1:49" x14ac:dyDescent="0.2">
      <c r="A48" s="78" t="str">
        <f>A5</f>
        <v>Filling orders from call to shipment</v>
      </c>
      <c r="B48" s="79"/>
      <c r="C48" s="79"/>
      <c r="D48" s="79"/>
      <c r="E48" s="79"/>
      <c r="F48" s="79"/>
      <c r="G48" s="79"/>
      <c r="H48" s="79"/>
      <c r="I48" s="79"/>
      <c r="J48" s="79"/>
      <c r="K48" s="79"/>
      <c r="L48" s="61" t="str">
        <f>L5</f>
        <v>25% exceed target delivery</v>
      </c>
      <c r="M48" s="61"/>
      <c r="N48" s="61"/>
      <c r="O48" s="61"/>
      <c r="P48" s="61"/>
      <c r="Q48" s="61"/>
      <c r="R48" s="61"/>
      <c r="S48" s="61"/>
      <c r="T48" s="61"/>
      <c r="U48" s="61"/>
      <c r="V48" s="62"/>
      <c r="W48" s="63" t="str">
        <f>W5</f>
        <v>CauseEffect</v>
      </c>
      <c r="X48" s="61"/>
      <c r="Y48" s="61"/>
      <c r="Z48" s="61"/>
      <c r="AA48" s="61"/>
      <c r="AB48" s="61"/>
      <c r="AC48" s="61"/>
      <c r="AD48" s="62"/>
      <c r="AE48" s="62"/>
      <c r="AF48" s="62"/>
      <c r="AG48" s="62"/>
      <c r="AH48" s="61" t="s">
        <v>9</v>
      </c>
      <c r="AI48" s="61"/>
      <c r="AJ48" s="61"/>
      <c r="AK48" s="61"/>
      <c r="AL48" s="61"/>
      <c r="AM48" s="61"/>
      <c r="AN48" s="62"/>
      <c r="AO48" s="62"/>
      <c r="AP48" s="80">
        <f>AP5</f>
        <v>43831</v>
      </c>
      <c r="AQ48" s="81"/>
      <c r="AR48" s="81"/>
      <c r="AS48" s="82"/>
    </row>
    <row r="50" spans="1:45" x14ac:dyDescent="0.2">
      <c r="A50" s="59" t="s">
        <v>8</v>
      </c>
      <c r="B50" s="60"/>
      <c r="C50" s="60"/>
      <c r="D50" s="60"/>
      <c r="E50" s="60"/>
      <c r="F50" s="60"/>
      <c r="G50" s="60"/>
      <c r="H50" s="60"/>
      <c r="I50" s="60"/>
      <c r="J50" s="60"/>
      <c r="K50" s="60"/>
      <c r="L50" s="59" t="s">
        <v>7</v>
      </c>
      <c r="M50" s="75"/>
      <c r="N50" s="75"/>
      <c r="O50" s="75"/>
      <c r="P50" s="75"/>
      <c r="Q50" s="75"/>
      <c r="R50" s="75"/>
      <c r="S50" s="75"/>
      <c r="T50" s="75"/>
      <c r="U50" s="75"/>
      <c r="V50" s="75"/>
      <c r="W50" s="75"/>
      <c r="X50" s="75"/>
      <c r="Y50" s="75"/>
      <c r="Z50" s="75"/>
      <c r="AA50" s="75"/>
      <c r="AB50" s="75"/>
      <c r="AC50" s="75"/>
      <c r="AD50" s="75"/>
      <c r="AE50" s="75"/>
      <c r="AF50" s="75"/>
      <c r="AG50" s="75"/>
      <c r="AH50" s="75"/>
      <c r="AI50" s="75"/>
      <c r="AJ50" s="75"/>
      <c r="AK50" s="75"/>
      <c r="AL50" s="75"/>
      <c r="AM50" s="75"/>
      <c r="AN50" s="75"/>
      <c r="AO50" s="75"/>
      <c r="AP50" s="75"/>
      <c r="AQ50" s="75"/>
      <c r="AR50" s="75"/>
      <c r="AS50" s="76"/>
    </row>
    <row r="51" spans="1:45" x14ac:dyDescent="0.2">
      <c r="A51" s="7" t="str">
        <f t="shared" ref="A51:A68" si="0">A25</f>
        <v>Equipment</v>
      </c>
      <c r="B51" s="6"/>
      <c r="C51" s="6"/>
      <c r="D51" s="6"/>
      <c r="E51" s="6"/>
      <c r="F51" s="6"/>
      <c r="G51" s="6"/>
      <c r="H51" s="6"/>
      <c r="I51" s="6"/>
      <c r="J51" s="57">
        <f>SUM(J52:K56)</f>
        <v>0.19047619047619047</v>
      </c>
      <c r="K51" s="57"/>
      <c r="L51" s="46" t="s">
        <v>4</v>
      </c>
      <c r="M51" s="47"/>
      <c r="N51" s="47"/>
      <c r="O51" s="47"/>
      <c r="P51" s="47"/>
      <c r="Q51" s="47"/>
      <c r="R51" s="47"/>
      <c r="S51" s="47"/>
      <c r="T51" s="47"/>
      <c r="U51" s="47"/>
      <c r="V51" s="47"/>
      <c r="W51" s="47"/>
      <c r="X51" s="47"/>
      <c r="Y51" s="47"/>
      <c r="Z51" s="47"/>
      <c r="AA51" s="47"/>
      <c r="AB51" s="47"/>
      <c r="AC51" s="47"/>
      <c r="AD51" s="38" t="s">
        <v>3</v>
      </c>
      <c r="AE51" s="38"/>
      <c r="AF51" s="38"/>
      <c r="AG51" s="38"/>
      <c r="AH51" s="38" t="s">
        <v>2</v>
      </c>
      <c r="AI51" s="38"/>
      <c r="AJ51" s="38"/>
      <c r="AK51" s="38"/>
      <c r="AL51" s="38"/>
      <c r="AM51" s="38"/>
      <c r="AN51" s="38"/>
      <c r="AO51" s="38"/>
      <c r="AP51" s="38" t="s">
        <v>1</v>
      </c>
      <c r="AQ51" s="38"/>
      <c r="AR51" s="38"/>
      <c r="AS51" s="39"/>
    </row>
    <row r="52" spans="1:45" x14ac:dyDescent="0.2">
      <c r="A52" s="5" t="str">
        <f t="shared" si="0"/>
        <v>slow system update (2x/day)</v>
      </c>
      <c r="B52" s="4"/>
      <c r="C52" s="4"/>
      <c r="D52" s="4"/>
      <c r="E52" s="4"/>
      <c r="F52" s="4"/>
      <c r="G52" s="4"/>
      <c r="H52" s="4"/>
      <c r="I52" s="4"/>
      <c r="J52" s="52">
        <f>J26/$U$24</f>
        <v>5.7142857142857141E-2</v>
      </c>
      <c r="K52" s="52"/>
      <c r="L52" s="42" t="s">
        <v>6</v>
      </c>
      <c r="M52" s="43"/>
      <c r="N52" s="43"/>
      <c r="O52" s="43"/>
      <c r="P52" s="43"/>
      <c r="Q52" s="43"/>
      <c r="R52" s="43"/>
      <c r="S52" s="43"/>
      <c r="T52" s="43"/>
      <c r="U52" s="43"/>
      <c r="V52" s="43"/>
      <c r="W52" s="43"/>
      <c r="X52" s="43"/>
      <c r="Y52" s="43"/>
      <c r="Z52" s="43"/>
      <c r="AA52" s="43"/>
      <c r="AB52" s="43"/>
      <c r="AC52" s="43"/>
      <c r="AD52" s="45">
        <v>43923</v>
      </c>
      <c r="AE52" s="45"/>
      <c r="AF52" s="45"/>
      <c r="AG52" s="45"/>
      <c r="AH52" s="40" t="s">
        <v>5</v>
      </c>
      <c r="AI52" s="40"/>
      <c r="AJ52" s="40"/>
      <c r="AK52" s="40"/>
      <c r="AL52" s="40"/>
      <c r="AM52" s="40"/>
      <c r="AN52" s="40"/>
      <c r="AO52" s="40"/>
      <c r="AP52" s="45">
        <v>43923</v>
      </c>
      <c r="AQ52" s="45"/>
      <c r="AR52" s="45"/>
      <c r="AS52" s="50"/>
    </row>
    <row r="53" spans="1:45" x14ac:dyDescent="0.2">
      <c r="A53" s="5" t="str">
        <f t="shared" si="0"/>
        <v>software freezes frequently</v>
      </c>
      <c r="B53" s="4"/>
      <c r="C53" s="4"/>
      <c r="D53" s="4"/>
      <c r="E53" s="4"/>
      <c r="F53" s="4"/>
      <c r="G53" s="4"/>
      <c r="H53" s="4"/>
      <c r="I53" s="4"/>
      <c r="J53" s="52">
        <f>J27/$U$24</f>
        <v>5.7142857142857141E-2</v>
      </c>
      <c r="K53" s="52"/>
      <c r="L53" s="42" t="s">
        <v>0</v>
      </c>
      <c r="M53" s="43"/>
      <c r="N53" s="43"/>
      <c r="O53" s="43"/>
      <c r="P53" s="43"/>
      <c r="Q53" s="43"/>
      <c r="R53" s="43"/>
      <c r="S53" s="43"/>
      <c r="T53" s="43"/>
      <c r="U53" s="43"/>
      <c r="V53" s="43"/>
      <c r="W53" s="43"/>
      <c r="X53" s="43"/>
      <c r="Y53" s="43"/>
      <c r="Z53" s="43"/>
      <c r="AA53" s="43"/>
      <c r="AB53" s="43"/>
      <c r="AC53" s="43"/>
      <c r="AD53" s="40"/>
      <c r="AE53" s="40"/>
      <c r="AF53" s="40"/>
      <c r="AG53" s="40"/>
      <c r="AH53" s="40"/>
      <c r="AI53" s="40"/>
      <c r="AJ53" s="40"/>
      <c r="AK53" s="40"/>
      <c r="AL53" s="40"/>
      <c r="AM53" s="40"/>
      <c r="AN53" s="40"/>
      <c r="AO53" s="40"/>
      <c r="AP53" s="40"/>
      <c r="AQ53" s="40"/>
      <c r="AR53" s="40"/>
      <c r="AS53" s="41"/>
    </row>
    <row r="54" spans="1:45" x14ac:dyDescent="0.2">
      <c r="A54" s="5" t="str">
        <f t="shared" si="0"/>
        <v>internet down (5x per day)</v>
      </c>
      <c r="B54" s="4"/>
      <c r="C54" s="4"/>
      <c r="D54" s="4"/>
      <c r="E54" s="4"/>
      <c r="F54" s="4"/>
      <c r="G54" s="4"/>
      <c r="H54" s="4"/>
      <c r="I54" s="4"/>
      <c r="J54" s="52">
        <f>J28/$U$24</f>
        <v>7.6190476190476197E-2</v>
      </c>
      <c r="K54" s="52"/>
      <c r="L54" s="42" t="s">
        <v>0</v>
      </c>
      <c r="M54" s="43"/>
      <c r="N54" s="43"/>
      <c r="O54" s="43"/>
      <c r="P54" s="43"/>
      <c r="Q54" s="43"/>
      <c r="R54" s="43"/>
      <c r="S54" s="43"/>
      <c r="T54" s="43"/>
      <c r="U54" s="43"/>
      <c r="V54" s="43"/>
      <c r="W54" s="43"/>
      <c r="X54" s="43"/>
      <c r="Y54" s="43"/>
      <c r="Z54" s="43"/>
      <c r="AA54" s="43"/>
      <c r="AB54" s="43"/>
      <c r="AC54" s="43"/>
      <c r="AD54" s="40"/>
      <c r="AE54" s="40"/>
      <c r="AF54" s="40"/>
      <c r="AG54" s="40"/>
      <c r="AH54" s="40"/>
      <c r="AI54" s="40"/>
      <c r="AJ54" s="40"/>
      <c r="AK54" s="40"/>
      <c r="AL54" s="40"/>
      <c r="AM54" s="40"/>
      <c r="AN54" s="40"/>
      <c r="AO54" s="40"/>
      <c r="AP54" s="40"/>
      <c r="AQ54" s="40"/>
      <c r="AR54" s="40"/>
      <c r="AS54" s="41"/>
    </row>
    <row r="55" spans="1:45" x14ac:dyDescent="0.2">
      <c r="A55" s="5" t="str">
        <f t="shared" si="0"/>
        <v>-</v>
      </c>
      <c r="B55" s="4"/>
      <c r="C55" s="4"/>
      <c r="D55" s="4"/>
      <c r="E55" s="4"/>
      <c r="F55" s="4"/>
      <c r="G55" s="4"/>
      <c r="H55" s="4"/>
      <c r="I55" s="4"/>
      <c r="J55" s="52">
        <f>J29/$U$24</f>
        <v>0</v>
      </c>
      <c r="K55" s="52"/>
      <c r="L55" s="42" t="s">
        <v>0</v>
      </c>
      <c r="M55" s="43"/>
      <c r="N55" s="43"/>
      <c r="O55" s="43"/>
      <c r="P55" s="43"/>
      <c r="Q55" s="43"/>
      <c r="R55" s="43"/>
      <c r="S55" s="43"/>
      <c r="T55" s="43"/>
      <c r="U55" s="43"/>
      <c r="V55" s="43"/>
      <c r="W55" s="43"/>
      <c r="X55" s="43"/>
      <c r="Y55" s="43"/>
      <c r="Z55" s="43"/>
      <c r="AA55" s="43"/>
      <c r="AB55" s="43"/>
      <c r="AC55" s="43"/>
      <c r="AD55" s="40"/>
      <c r="AE55" s="40"/>
      <c r="AF55" s="40"/>
      <c r="AG55" s="40"/>
      <c r="AH55" s="40"/>
      <c r="AI55" s="40"/>
      <c r="AJ55" s="40"/>
      <c r="AK55" s="40"/>
      <c r="AL55" s="40"/>
      <c r="AM55" s="40"/>
      <c r="AN55" s="40"/>
      <c r="AO55" s="40"/>
      <c r="AP55" s="40"/>
      <c r="AQ55" s="40"/>
      <c r="AR55" s="40"/>
      <c r="AS55" s="41"/>
    </row>
    <row r="56" spans="1:45" x14ac:dyDescent="0.2">
      <c r="A56" s="5" t="str">
        <f t="shared" si="0"/>
        <v>-</v>
      </c>
      <c r="B56" s="4"/>
      <c r="C56" s="4"/>
      <c r="D56" s="4"/>
      <c r="E56" s="4"/>
      <c r="F56" s="4"/>
      <c r="G56" s="4"/>
      <c r="H56" s="4"/>
      <c r="I56" s="4"/>
      <c r="J56" s="52">
        <f>J30/$U$24</f>
        <v>0</v>
      </c>
      <c r="K56" s="52"/>
      <c r="L56" s="48" t="s">
        <v>0</v>
      </c>
      <c r="M56" s="49"/>
      <c r="N56" s="49"/>
      <c r="O56" s="49"/>
      <c r="P56" s="49"/>
      <c r="Q56" s="49"/>
      <c r="R56" s="49"/>
      <c r="S56" s="49"/>
      <c r="T56" s="49"/>
      <c r="U56" s="49"/>
      <c r="V56" s="49"/>
      <c r="W56" s="49"/>
      <c r="X56" s="49"/>
      <c r="Y56" s="49"/>
      <c r="Z56" s="49"/>
      <c r="AA56" s="49"/>
      <c r="AB56" s="49"/>
      <c r="AC56" s="49"/>
      <c r="AD56" s="44"/>
      <c r="AE56" s="44"/>
      <c r="AF56" s="44"/>
      <c r="AG56" s="44"/>
      <c r="AH56" s="44"/>
      <c r="AI56" s="44"/>
      <c r="AJ56" s="44"/>
      <c r="AK56" s="44"/>
      <c r="AL56" s="44"/>
      <c r="AM56" s="44"/>
      <c r="AN56" s="44"/>
      <c r="AO56" s="44"/>
      <c r="AP56" s="44"/>
      <c r="AQ56" s="44"/>
      <c r="AR56" s="44"/>
      <c r="AS56" s="51"/>
    </row>
    <row r="57" spans="1:45" x14ac:dyDescent="0.2">
      <c r="A57" s="7" t="str">
        <f t="shared" si="0"/>
        <v>Human</v>
      </c>
      <c r="B57" s="6"/>
      <c r="C57" s="6"/>
      <c r="D57" s="6"/>
      <c r="E57" s="6"/>
      <c r="F57" s="6"/>
      <c r="G57" s="6"/>
      <c r="H57" s="6"/>
      <c r="I57" s="6"/>
      <c r="J57" s="57">
        <f>SUM(J58:K62)</f>
        <v>0.41904761904761906</v>
      </c>
      <c r="K57" s="58"/>
      <c r="L57" s="46" t="s">
        <v>4</v>
      </c>
      <c r="M57" s="47"/>
      <c r="N57" s="47"/>
      <c r="O57" s="47"/>
      <c r="P57" s="47"/>
      <c r="Q57" s="47"/>
      <c r="R57" s="47"/>
      <c r="S57" s="47"/>
      <c r="T57" s="47"/>
      <c r="U57" s="47"/>
      <c r="V57" s="47"/>
      <c r="W57" s="47"/>
      <c r="X57" s="47"/>
      <c r="Y57" s="47"/>
      <c r="Z57" s="47"/>
      <c r="AA57" s="47"/>
      <c r="AB57" s="47"/>
      <c r="AC57" s="47"/>
      <c r="AD57" s="38" t="s">
        <v>3</v>
      </c>
      <c r="AE57" s="38"/>
      <c r="AF57" s="38"/>
      <c r="AG57" s="38"/>
      <c r="AH57" s="38" t="s">
        <v>2</v>
      </c>
      <c r="AI57" s="38"/>
      <c r="AJ57" s="38"/>
      <c r="AK57" s="38"/>
      <c r="AL57" s="38"/>
      <c r="AM57" s="38"/>
      <c r="AN57" s="38"/>
      <c r="AO57" s="38"/>
      <c r="AP57" s="38" t="s">
        <v>1</v>
      </c>
      <c r="AQ57" s="38"/>
      <c r="AR57" s="38"/>
      <c r="AS57" s="39"/>
    </row>
    <row r="58" spans="1:45" x14ac:dyDescent="0.2">
      <c r="A58" s="5" t="str">
        <f t="shared" si="0"/>
        <v>forget to review order status</v>
      </c>
      <c r="B58" s="4"/>
      <c r="C58" s="4"/>
      <c r="D58" s="4"/>
      <c r="E58" s="4"/>
      <c r="F58" s="4"/>
      <c r="G58" s="4"/>
      <c r="H58" s="4"/>
      <c r="I58" s="4"/>
      <c r="J58" s="52">
        <f>J32/$U$24</f>
        <v>0.15238095238095239</v>
      </c>
      <c r="K58" s="53"/>
      <c r="L58" s="42" t="s">
        <v>0</v>
      </c>
      <c r="M58" s="43"/>
      <c r="N58" s="43"/>
      <c r="O58" s="43"/>
      <c r="P58" s="43"/>
      <c r="Q58" s="43"/>
      <c r="R58" s="43"/>
      <c r="S58" s="43"/>
      <c r="T58" s="43"/>
      <c r="U58" s="43"/>
      <c r="V58" s="43"/>
      <c r="W58" s="43"/>
      <c r="X58" s="43"/>
      <c r="Y58" s="43"/>
      <c r="Z58" s="43"/>
      <c r="AA58" s="43"/>
      <c r="AB58" s="43"/>
      <c r="AC58" s="43"/>
      <c r="AD58" s="45"/>
      <c r="AE58" s="45"/>
      <c r="AF58" s="45"/>
      <c r="AG58" s="45"/>
      <c r="AH58" s="40"/>
      <c r="AI58" s="40"/>
      <c r="AJ58" s="40"/>
      <c r="AK58" s="40"/>
      <c r="AL58" s="40"/>
      <c r="AM58" s="40"/>
      <c r="AN58" s="40"/>
      <c r="AO58" s="40"/>
      <c r="AP58" s="45"/>
      <c r="AQ58" s="45"/>
      <c r="AR58" s="45"/>
      <c r="AS58" s="50"/>
    </row>
    <row r="59" spans="1:45" x14ac:dyDescent="0.2">
      <c r="A59" s="5" t="str">
        <f t="shared" si="0"/>
        <v>no sense for urgency</v>
      </c>
      <c r="B59" s="4"/>
      <c r="C59" s="4"/>
      <c r="D59" s="4"/>
      <c r="E59" s="4"/>
      <c r="F59" s="4"/>
      <c r="G59" s="4"/>
      <c r="H59" s="4"/>
      <c r="I59" s="4"/>
      <c r="J59" s="52">
        <f>J33/$U$24</f>
        <v>0.13333333333333333</v>
      </c>
      <c r="K59" s="53"/>
      <c r="L59" s="42" t="s">
        <v>0</v>
      </c>
      <c r="M59" s="43"/>
      <c r="N59" s="43"/>
      <c r="O59" s="43"/>
      <c r="P59" s="43"/>
      <c r="Q59" s="43"/>
      <c r="R59" s="43"/>
      <c r="S59" s="43"/>
      <c r="T59" s="43"/>
      <c r="U59" s="43"/>
      <c r="V59" s="43"/>
      <c r="W59" s="43"/>
      <c r="X59" s="43"/>
      <c r="Y59" s="43"/>
      <c r="Z59" s="43"/>
      <c r="AA59" s="43"/>
      <c r="AB59" s="43"/>
      <c r="AC59" s="43"/>
      <c r="AD59" s="40"/>
      <c r="AE59" s="40"/>
      <c r="AF59" s="40"/>
      <c r="AG59" s="40"/>
      <c r="AH59" s="40"/>
      <c r="AI59" s="40"/>
      <c r="AJ59" s="40"/>
      <c r="AK59" s="40"/>
      <c r="AL59" s="40"/>
      <c r="AM59" s="40"/>
      <c r="AN59" s="40"/>
      <c r="AO59" s="40"/>
      <c r="AP59" s="40"/>
      <c r="AQ59" s="40"/>
      <c r="AR59" s="40"/>
      <c r="AS59" s="41"/>
    </row>
    <row r="60" spans="1:45" x14ac:dyDescent="0.2">
      <c r="A60" s="5" t="str">
        <f t="shared" si="0"/>
        <v>training insufficient</v>
      </c>
      <c r="B60" s="4"/>
      <c r="C60" s="4"/>
      <c r="D60" s="4"/>
      <c r="E60" s="4"/>
      <c r="F60" s="4"/>
      <c r="G60" s="4"/>
      <c r="H60" s="4"/>
      <c r="I60" s="4"/>
      <c r="J60" s="52">
        <f>J34/$U$24</f>
        <v>7.6190476190476197E-2</v>
      </c>
      <c r="K60" s="53"/>
      <c r="L60" s="42" t="s">
        <v>0</v>
      </c>
      <c r="M60" s="43"/>
      <c r="N60" s="43"/>
      <c r="O60" s="43"/>
      <c r="P60" s="43"/>
      <c r="Q60" s="43"/>
      <c r="R60" s="43"/>
      <c r="S60" s="43"/>
      <c r="T60" s="43"/>
      <c r="U60" s="43"/>
      <c r="V60" s="43"/>
      <c r="W60" s="43"/>
      <c r="X60" s="43"/>
      <c r="Y60" s="43"/>
      <c r="Z60" s="43"/>
      <c r="AA60" s="43"/>
      <c r="AB60" s="43"/>
      <c r="AC60" s="43"/>
      <c r="AD60" s="40"/>
      <c r="AE60" s="40"/>
      <c r="AF60" s="40"/>
      <c r="AG60" s="40"/>
      <c r="AH60" s="40"/>
      <c r="AI60" s="40"/>
      <c r="AJ60" s="40"/>
      <c r="AK60" s="40"/>
      <c r="AL60" s="40"/>
      <c r="AM60" s="40"/>
      <c r="AN60" s="40"/>
      <c r="AO60" s="40"/>
      <c r="AP60" s="40"/>
      <c r="AQ60" s="40"/>
      <c r="AR60" s="40"/>
      <c r="AS60" s="41"/>
    </row>
    <row r="61" spans="1:45" x14ac:dyDescent="0.2">
      <c r="A61" s="5" t="str">
        <f t="shared" si="0"/>
        <v>temporary staff</v>
      </c>
      <c r="B61" s="4"/>
      <c r="C61" s="4"/>
      <c r="D61" s="4"/>
      <c r="E61" s="4"/>
      <c r="F61" s="4"/>
      <c r="G61" s="4"/>
      <c r="H61" s="4"/>
      <c r="I61" s="4"/>
      <c r="J61" s="52">
        <f>J35/$U$24</f>
        <v>5.7142857142857141E-2</v>
      </c>
      <c r="K61" s="53"/>
      <c r="L61" s="42" t="s">
        <v>0</v>
      </c>
      <c r="M61" s="43"/>
      <c r="N61" s="43"/>
      <c r="O61" s="43"/>
      <c r="P61" s="43"/>
      <c r="Q61" s="43"/>
      <c r="R61" s="43"/>
      <c r="S61" s="43"/>
      <c r="T61" s="43"/>
      <c r="U61" s="43"/>
      <c r="V61" s="43"/>
      <c r="W61" s="43"/>
      <c r="X61" s="43"/>
      <c r="Y61" s="43"/>
      <c r="Z61" s="43"/>
      <c r="AA61" s="43"/>
      <c r="AB61" s="43"/>
      <c r="AC61" s="43"/>
      <c r="AD61" s="40"/>
      <c r="AE61" s="40"/>
      <c r="AF61" s="40"/>
      <c r="AG61" s="40"/>
      <c r="AH61" s="40"/>
      <c r="AI61" s="40"/>
      <c r="AJ61" s="40"/>
      <c r="AK61" s="40"/>
      <c r="AL61" s="40"/>
      <c r="AM61" s="40"/>
      <c r="AN61" s="40"/>
      <c r="AO61" s="40"/>
      <c r="AP61" s="40"/>
      <c r="AQ61" s="40"/>
      <c r="AR61" s="40"/>
      <c r="AS61" s="41"/>
    </row>
    <row r="62" spans="1:45" x14ac:dyDescent="0.2">
      <c r="A62" s="3" t="str">
        <f t="shared" si="0"/>
        <v>-</v>
      </c>
      <c r="B62" s="2"/>
      <c r="C62" s="2"/>
      <c r="D62" s="2"/>
      <c r="E62" s="2"/>
      <c r="F62" s="2"/>
      <c r="G62" s="2"/>
      <c r="H62" s="2"/>
      <c r="I62" s="2"/>
      <c r="J62" s="55">
        <f>J36/$U$24</f>
        <v>0</v>
      </c>
      <c r="K62" s="56"/>
      <c r="L62" s="48" t="s">
        <v>0</v>
      </c>
      <c r="M62" s="49"/>
      <c r="N62" s="49"/>
      <c r="O62" s="49"/>
      <c r="P62" s="49"/>
      <c r="Q62" s="49"/>
      <c r="R62" s="49"/>
      <c r="S62" s="49"/>
      <c r="T62" s="49"/>
      <c r="U62" s="49"/>
      <c r="V62" s="49"/>
      <c r="W62" s="49"/>
      <c r="X62" s="49"/>
      <c r="Y62" s="49"/>
      <c r="Z62" s="49"/>
      <c r="AA62" s="49"/>
      <c r="AB62" s="49"/>
      <c r="AC62" s="49"/>
      <c r="AD62" s="44"/>
      <c r="AE62" s="44"/>
      <c r="AF62" s="44"/>
      <c r="AG62" s="44"/>
      <c r="AH62" s="44"/>
      <c r="AI62" s="44"/>
      <c r="AJ62" s="44"/>
      <c r="AK62" s="44"/>
      <c r="AL62" s="44"/>
      <c r="AM62" s="44"/>
      <c r="AN62" s="44"/>
      <c r="AO62" s="44"/>
      <c r="AP62" s="44"/>
      <c r="AQ62" s="44"/>
      <c r="AR62" s="44"/>
      <c r="AS62" s="51"/>
    </row>
    <row r="63" spans="1:45" x14ac:dyDescent="0.2">
      <c r="A63" s="7" t="str">
        <f t="shared" si="0"/>
        <v>Process</v>
      </c>
      <c r="B63" s="6"/>
      <c r="C63" s="6"/>
      <c r="D63" s="6"/>
      <c r="E63" s="6"/>
      <c r="F63" s="6"/>
      <c r="G63" s="6"/>
      <c r="H63" s="6"/>
      <c r="I63" s="6"/>
      <c r="J63" s="57">
        <f>SUM(J64:K68)</f>
        <v>0.15238095238095239</v>
      </c>
      <c r="K63" s="58"/>
      <c r="L63" s="46" t="s">
        <v>4</v>
      </c>
      <c r="M63" s="47"/>
      <c r="N63" s="47"/>
      <c r="O63" s="47"/>
      <c r="P63" s="47"/>
      <c r="Q63" s="47"/>
      <c r="R63" s="47"/>
      <c r="S63" s="47"/>
      <c r="T63" s="47"/>
      <c r="U63" s="47"/>
      <c r="V63" s="47"/>
      <c r="W63" s="47"/>
      <c r="X63" s="47"/>
      <c r="Y63" s="47"/>
      <c r="Z63" s="47"/>
      <c r="AA63" s="47"/>
      <c r="AB63" s="47"/>
      <c r="AC63" s="47"/>
      <c r="AD63" s="38" t="s">
        <v>3</v>
      </c>
      <c r="AE63" s="38"/>
      <c r="AF63" s="38"/>
      <c r="AG63" s="38"/>
      <c r="AH63" s="38" t="s">
        <v>2</v>
      </c>
      <c r="AI63" s="38"/>
      <c r="AJ63" s="38"/>
      <c r="AK63" s="38"/>
      <c r="AL63" s="38"/>
      <c r="AM63" s="38"/>
      <c r="AN63" s="38"/>
      <c r="AO63" s="38"/>
      <c r="AP63" s="38" t="s">
        <v>1</v>
      </c>
      <c r="AQ63" s="38"/>
      <c r="AR63" s="38"/>
      <c r="AS63" s="39"/>
    </row>
    <row r="64" spans="1:45" x14ac:dyDescent="0.2">
      <c r="A64" s="5" t="str">
        <f t="shared" si="0"/>
        <v>informal update through e-mail</v>
      </c>
      <c r="B64" s="4"/>
      <c r="C64" s="4"/>
      <c r="D64" s="4"/>
      <c r="E64" s="4"/>
      <c r="F64" s="4"/>
      <c r="G64" s="4"/>
      <c r="H64" s="4"/>
      <c r="I64" s="4"/>
      <c r="J64" s="52">
        <f>J38/$U$24</f>
        <v>1.9047619047619049E-2</v>
      </c>
      <c r="K64" s="53"/>
      <c r="L64" s="42" t="s">
        <v>0</v>
      </c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  <c r="Y64" s="43"/>
      <c r="Z64" s="43"/>
      <c r="AA64" s="43"/>
      <c r="AB64" s="43"/>
      <c r="AC64" s="43"/>
      <c r="AD64" s="45"/>
      <c r="AE64" s="45"/>
      <c r="AF64" s="45"/>
      <c r="AG64" s="45"/>
      <c r="AH64" s="40"/>
      <c r="AI64" s="40"/>
      <c r="AJ64" s="40"/>
      <c r="AK64" s="40"/>
      <c r="AL64" s="40"/>
      <c r="AM64" s="40"/>
      <c r="AN64" s="40"/>
      <c r="AO64" s="40"/>
      <c r="AP64" s="45"/>
      <c r="AQ64" s="45"/>
      <c r="AR64" s="45"/>
      <c r="AS64" s="50"/>
    </row>
    <row r="65" spans="1:45" x14ac:dyDescent="0.2">
      <c r="A65" s="5" t="str">
        <f t="shared" si="0"/>
        <v>no rules and many exceptions</v>
      </c>
      <c r="B65" s="4"/>
      <c r="C65" s="4"/>
      <c r="D65" s="4"/>
      <c r="E65" s="4"/>
      <c r="F65" s="4"/>
      <c r="G65" s="4"/>
      <c r="H65" s="4"/>
      <c r="I65" s="4"/>
      <c r="J65" s="52">
        <f>J39/$U$24</f>
        <v>3.8095238095238099E-2</v>
      </c>
      <c r="K65" s="53"/>
      <c r="L65" s="42" t="s">
        <v>0</v>
      </c>
      <c r="M65" s="43"/>
      <c r="N65" s="43"/>
      <c r="O65" s="43"/>
      <c r="P65" s="43"/>
      <c r="Q65" s="43"/>
      <c r="R65" s="43"/>
      <c r="S65" s="43"/>
      <c r="T65" s="43"/>
      <c r="U65" s="43"/>
      <c r="V65" s="43"/>
      <c r="W65" s="43"/>
      <c r="X65" s="43"/>
      <c r="Y65" s="43"/>
      <c r="Z65" s="43"/>
      <c r="AA65" s="43"/>
      <c r="AB65" s="43"/>
      <c r="AC65" s="43"/>
      <c r="AD65" s="40"/>
      <c r="AE65" s="40"/>
      <c r="AF65" s="40"/>
      <c r="AG65" s="40"/>
      <c r="AH65" s="40"/>
      <c r="AI65" s="40"/>
      <c r="AJ65" s="40"/>
      <c r="AK65" s="40"/>
      <c r="AL65" s="40"/>
      <c r="AM65" s="40"/>
      <c r="AN65" s="40"/>
      <c r="AO65" s="40"/>
      <c r="AP65" s="40"/>
      <c r="AQ65" s="40"/>
      <c r="AR65" s="40"/>
      <c r="AS65" s="41"/>
    </row>
    <row r="66" spans="1:45" x14ac:dyDescent="0.2">
      <c r="A66" s="5" t="str">
        <f t="shared" si="0"/>
        <v>unclear procedure</v>
      </c>
      <c r="B66" s="4"/>
      <c r="C66" s="4"/>
      <c r="D66" s="4"/>
      <c r="E66" s="4"/>
      <c r="F66" s="4"/>
      <c r="G66" s="4"/>
      <c r="H66" s="4"/>
      <c r="I66" s="4"/>
      <c r="J66" s="52">
        <f>J40/$U$24</f>
        <v>9.5238095238095233E-2</v>
      </c>
      <c r="K66" s="53"/>
      <c r="L66" s="42" t="s">
        <v>0</v>
      </c>
      <c r="M66" s="43"/>
      <c r="N66" s="43"/>
      <c r="O66" s="43"/>
      <c r="P66" s="43"/>
      <c r="Q66" s="43"/>
      <c r="R66" s="43"/>
      <c r="S66" s="43"/>
      <c r="T66" s="43"/>
      <c r="U66" s="43"/>
      <c r="V66" s="43"/>
      <c r="W66" s="43"/>
      <c r="X66" s="43"/>
      <c r="Y66" s="43"/>
      <c r="Z66" s="43"/>
      <c r="AA66" s="43"/>
      <c r="AB66" s="43"/>
      <c r="AC66" s="43"/>
      <c r="AD66" s="40"/>
      <c r="AE66" s="40"/>
      <c r="AF66" s="40"/>
      <c r="AG66" s="40"/>
      <c r="AH66" s="40"/>
      <c r="AI66" s="40"/>
      <c r="AJ66" s="40"/>
      <c r="AK66" s="40"/>
      <c r="AL66" s="40"/>
      <c r="AM66" s="40"/>
      <c r="AN66" s="40"/>
      <c r="AO66" s="40"/>
      <c r="AP66" s="40"/>
      <c r="AQ66" s="40"/>
      <c r="AR66" s="40"/>
      <c r="AS66" s="41"/>
    </row>
    <row r="67" spans="1:45" x14ac:dyDescent="0.2">
      <c r="A67" s="5" t="str">
        <f t="shared" si="0"/>
        <v>-</v>
      </c>
      <c r="B67" s="4"/>
      <c r="C67" s="4"/>
      <c r="D67" s="4"/>
      <c r="E67" s="4"/>
      <c r="F67" s="4"/>
      <c r="G67" s="4"/>
      <c r="H67" s="4"/>
      <c r="I67" s="4"/>
      <c r="J67" s="52">
        <f>J41/$U$24</f>
        <v>0</v>
      </c>
      <c r="K67" s="53"/>
      <c r="L67" s="42" t="s">
        <v>0</v>
      </c>
      <c r="M67" s="43"/>
      <c r="N67" s="43"/>
      <c r="O67" s="43"/>
      <c r="P67" s="43"/>
      <c r="Q67" s="43"/>
      <c r="R67" s="43"/>
      <c r="S67" s="43"/>
      <c r="T67" s="43"/>
      <c r="U67" s="43"/>
      <c r="V67" s="43"/>
      <c r="W67" s="43"/>
      <c r="X67" s="43"/>
      <c r="Y67" s="43"/>
      <c r="Z67" s="43"/>
      <c r="AA67" s="43"/>
      <c r="AB67" s="43"/>
      <c r="AC67" s="43"/>
      <c r="AD67" s="40"/>
      <c r="AE67" s="40"/>
      <c r="AF67" s="40"/>
      <c r="AG67" s="40"/>
      <c r="AH67" s="40"/>
      <c r="AI67" s="40"/>
      <c r="AJ67" s="40"/>
      <c r="AK67" s="40"/>
      <c r="AL67" s="40"/>
      <c r="AM67" s="40"/>
      <c r="AN67" s="40"/>
      <c r="AO67" s="40"/>
      <c r="AP67" s="40"/>
      <c r="AQ67" s="40"/>
      <c r="AR67" s="40"/>
      <c r="AS67" s="41"/>
    </row>
    <row r="68" spans="1:45" x14ac:dyDescent="0.2">
      <c r="A68" s="3" t="str">
        <f t="shared" si="0"/>
        <v>-</v>
      </c>
      <c r="B68" s="2"/>
      <c r="C68" s="2"/>
      <c r="D68" s="2"/>
      <c r="E68" s="2"/>
      <c r="F68" s="2"/>
      <c r="G68" s="2"/>
      <c r="H68" s="2"/>
      <c r="I68" s="2"/>
      <c r="J68" s="55">
        <f>J42/$U$24</f>
        <v>0</v>
      </c>
      <c r="K68" s="56"/>
      <c r="L68" s="48" t="s">
        <v>0</v>
      </c>
      <c r="M68" s="49"/>
      <c r="N68" s="49"/>
      <c r="O68" s="49"/>
      <c r="P68" s="49"/>
      <c r="Q68" s="49"/>
      <c r="R68" s="49"/>
      <c r="S68" s="49"/>
      <c r="T68" s="49"/>
      <c r="U68" s="49"/>
      <c r="V68" s="49"/>
      <c r="W68" s="49"/>
      <c r="X68" s="49"/>
      <c r="Y68" s="49"/>
      <c r="Z68" s="49"/>
      <c r="AA68" s="49"/>
      <c r="AB68" s="49"/>
      <c r="AC68" s="49"/>
      <c r="AD68" s="44"/>
      <c r="AE68" s="44"/>
      <c r="AF68" s="44"/>
      <c r="AG68" s="44"/>
      <c r="AH68" s="44"/>
      <c r="AI68" s="44"/>
      <c r="AJ68" s="44"/>
      <c r="AK68" s="44"/>
      <c r="AL68" s="44"/>
      <c r="AM68" s="44"/>
      <c r="AN68" s="44"/>
      <c r="AO68" s="44"/>
      <c r="AP68" s="44"/>
      <c r="AQ68" s="44"/>
      <c r="AR68" s="44"/>
      <c r="AS68" s="51"/>
    </row>
    <row r="69" spans="1:45" x14ac:dyDescent="0.2">
      <c r="A69" s="7" t="str">
        <f t="shared" ref="A69:A86" si="1">L25</f>
        <v>Material</v>
      </c>
      <c r="B69" s="6"/>
      <c r="C69" s="6"/>
      <c r="D69" s="6"/>
      <c r="E69" s="6"/>
      <c r="F69" s="6"/>
      <c r="G69" s="6"/>
      <c r="H69" s="6"/>
      <c r="I69" s="6"/>
      <c r="J69" s="57">
        <f>SUM(J70:K74)</f>
        <v>5.7142857142857148E-2</v>
      </c>
      <c r="K69" s="58"/>
      <c r="L69" s="46" t="s">
        <v>4</v>
      </c>
      <c r="M69" s="47"/>
      <c r="N69" s="47"/>
      <c r="O69" s="47"/>
      <c r="P69" s="47"/>
      <c r="Q69" s="47"/>
      <c r="R69" s="47"/>
      <c r="S69" s="47"/>
      <c r="T69" s="47"/>
      <c r="U69" s="47"/>
      <c r="V69" s="47"/>
      <c r="W69" s="47"/>
      <c r="X69" s="47"/>
      <c r="Y69" s="47"/>
      <c r="Z69" s="47"/>
      <c r="AA69" s="47"/>
      <c r="AB69" s="47"/>
      <c r="AC69" s="47"/>
      <c r="AD69" s="38" t="s">
        <v>3</v>
      </c>
      <c r="AE69" s="38"/>
      <c r="AF69" s="38"/>
      <c r="AG69" s="38"/>
      <c r="AH69" s="38" t="s">
        <v>2</v>
      </c>
      <c r="AI69" s="38"/>
      <c r="AJ69" s="38"/>
      <c r="AK69" s="38"/>
      <c r="AL69" s="38"/>
      <c r="AM69" s="38"/>
      <c r="AN69" s="38"/>
      <c r="AO69" s="38"/>
      <c r="AP69" s="38" t="s">
        <v>1</v>
      </c>
      <c r="AQ69" s="38"/>
      <c r="AR69" s="38"/>
      <c r="AS69" s="39"/>
    </row>
    <row r="70" spans="1:45" x14ac:dyDescent="0.2">
      <c r="A70" s="5" t="str">
        <f t="shared" si="1"/>
        <v>loose papers, unclear priority</v>
      </c>
      <c r="B70" s="4"/>
      <c r="C70" s="4"/>
      <c r="D70" s="4"/>
      <c r="E70" s="4"/>
      <c r="F70" s="4"/>
      <c r="G70" s="4"/>
      <c r="H70" s="4"/>
      <c r="I70" s="4"/>
      <c r="J70" s="52">
        <f>U26/$U$24</f>
        <v>1.9047619047619049E-2</v>
      </c>
      <c r="K70" s="53"/>
      <c r="L70" s="42" t="s">
        <v>0</v>
      </c>
      <c r="M70" s="43"/>
      <c r="N70" s="43"/>
      <c r="O70" s="43"/>
      <c r="P70" s="43"/>
      <c r="Q70" s="43"/>
      <c r="R70" s="43"/>
      <c r="S70" s="43"/>
      <c r="T70" s="43"/>
      <c r="U70" s="43"/>
      <c r="V70" s="43"/>
      <c r="W70" s="43"/>
      <c r="X70" s="43"/>
      <c r="Y70" s="43"/>
      <c r="Z70" s="43"/>
      <c r="AA70" s="43"/>
      <c r="AB70" s="43"/>
      <c r="AC70" s="43"/>
      <c r="AD70" s="45"/>
      <c r="AE70" s="45"/>
      <c r="AF70" s="45"/>
      <c r="AG70" s="45"/>
      <c r="AH70" s="40"/>
      <c r="AI70" s="40"/>
      <c r="AJ70" s="40"/>
      <c r="AK70" s="40"/>
      <c r="AL70" s="40"/>
      <c r="AM70" s="40"/>
      <c r="AN70" s="40"/>
      <c r="AO70" s="40"/>
      <c r="AP70" s="45"/>
      <c r="AQ70" s="45"/>
      <c r="AR70" s="45"/>
      <c r="AS70" s="50"/>
    </row>
    <row r="71" spans="1:45" x14ac:dyDescent="0.2">
      <c r="A71" s="5" t="str">
        <f t="shared" si="1"/>
        <v>no trays to organize in/out</v>
      </c>
      <c r="B71" s="4"/>
      <c r="C71" s="4"/>
      <c r="D71" s="4"/>
      <c r="E71" s="4"/>
      <c r="F71" s="4"/>
      <c r="G71" s="4"/>
      <c r="H71" s="4"/>
      <c r="I71" s="4"/>
      <c r="J71" s="52">
        <f>U27/$U$24</f>
        <v>1.9047619047619049E-2</v>
      </c>
      <c r="K71" s="53"/>
      <c r="L71" s="42" t="s">
        <v>0</v>
      </c>
      <c r="M71" s="43"/>
      <c r="N71" s="43"/>
      <c r="O71" s="43"/>
      <c r="P71" s="43"/>
      <c r="Q71" s="43"/>
      <c r="R71" s="43"/>
      <c r="S71" s="43"/>
      <c r="T71" s="43"/>
      <c r="U71" s="43"/>
      <c r="V71" s="43"/>
      <c r="W71" s="43"/>
      <c r="X71" s="43"/>
      <c r="Y71" s="43"/>
      <c r="Z71" s="43"/>
      <c r="AA71" s="43"/>
      <c r="AB71" s="43"/>
      <c r="AC71" s="43"/>
      <c r="AD71" s="40"/>
      <c r="AE71" s="40"/>
      <c r="AF71" s="40"/>
      <c r="AG71" s="40"/>
      <c r="AH71" s="40"/>
      <c r="AI71" s="40"/>
      <c r="AJ71" s="40"/>
      <c r="AK71" s="40"/>
      <c r="AL71" s="40"/>
      <c r="AM71" s="40"/>
      <c r="AN71" s="40"/>
      <c r="AO71" s="40"/>
      <c r="AP71" s="40"/>
      <c r="AQ71" s="40"/>
      <c r="AR71" s="40"/>
      <c r="AS71" s="41"/>
    </row>
    <row r="72" spans="1:45" x14ac:dyDescent="0.2">
      <c r="A72" s="5" t="str">
        <f t="shared" si="1"/>
        <v>computer not accessible</v>
      </c>
      <c r="B72" s="4"/>
      <c r="C72" s="4"/>
      <c r="D72" s="4"/>
      <c r="E72" s="4"/>
      <c r="F72" s="4"/>
      <c r="G72" s="4"/>
      <c r="H72" s="4"/>
      <c r="I72" s="4"/>
      <c r="J72" s="52">
        <f>U28/$U$24</f>
        <v>1.9047619047619049E-2</v>
      </c>
      <c r="K72" s="53"/>
      <c r="L72" s="42" t="s">
        <v>0</v>
      </c>
      <c r="M72" s="43"/>
      <c r="N72" s="43"/>
      <c r="O72" s="43"/>
      <c r="P72" s="43"/>
      <c r="Q72" s="43"/>
      <c r="R72" s="43"/>
      <c r="S72" s="43"/>
      <c r="T72" s="43"/>
      <c r="U72" s="43"/>
      <c r="V72" s="43"/>
      <c r="W72" s="43"/>
      <c r="X72" s="43"/>
      <c r="Y72" s="43"/>
      <c r="Z72" s="43"/>
      <c r="AA72" s="43"/>
      <c r="AB72" s="43"/>
      <c r="AC72" s="43"/>
      <c r="AD72" s="40"/>
      <c r="AE72" s="40"/>
      <c r="AF72" s="40"/>
      <c r="AG72" s="40"/>
      <c r="AH72" s="40"/>
      <c r="AI72" s="40"/>
      <c r="AJ72" s="40"/>
      <c r="AK72" s="40"/>
      <c r="AL72" s="40"/>
      <c r="AM72" s="40"/>
      <c r="AN72" s="40"/>
      <c r="AO72" s="40"/>
      <c r="AP72" s="40"/>
      <c r="AQ72" s="40"/>
      <c r="AR72" s="40"/>
      <c r="AS72" s="41"/>
    </row>
    <row r="73" spans="1:45" x14ac:dyDescent="0.2">
      <c r="A73" s="5" t="str">
        <f t="shared" si="1"/>
        <v>-</v>
      </c>
      <c r="B73" s="4"/>
      <c r="C73" s="4"/>
      <c r="D73" s="4"/>
      <c r="E73" s="4"/>
      <c r="F73" s="4"/>
      <c r="G73" s="4"/>
      <c r="H73" s="4"/>
      <c r="I73" s="4"/>
      <c r="J73" s="52">
        <f>U29/$U$24</f>
        <v>0</v>
      </c>
      <c r="K73" s="53"/>
      <c r="L73" s="42" t="s">
        <v>0</v>
      </c>
      <c r="M73" s="43"/>
      <c r="N73" s="43"/>
      <c r="O73" s="43"/>
      <c r="P73" s="43"/>
      <c r="Q73" s="43"/>
      <c r="R73" s="43"/>
      <c r="S73" s="43"/>
      <c r="T73" s="43"/>
      <c r="U73" s="43"/>
      <c r="V73" s="43"/>
      <c r="W73" s="43"/>
      <c r="X73" s="43"/>
      <c r="Y73" s="43"/>
      <c r="Z73" s="43"/>
      <c r="AA73" s="43"/>
      <c r="AB73" s="43"/>
      <c r="AC73" s="43"/>
      <c r="AD73" s="40"/>
      <c r="AE73" s="40"/>
      <c r="AF73" s="40"/>
      <c r="AG73" s="40"/>
      <c r="AH73" s="40"/>
      <c r="AI73" s="40"/>
      <c r="AJ73" s="40"/>
      <c r="AK73" s="40"/>
      <c r="AL73" s="40"/>
      <c r="AM73" s="40"/>
      <c r="AN73" s="40"/>
      <c r="AO73" s="40"/>
      <c r="AP73" s="40"/>
      <c r="AQ73" s="40"/>
      <c r="AR73" s="40"/>
      <c r="AS73" s="41"/>
    </row>
    <row r="74" spans="1:45" x14ac:dyDescent="0.2">
      <c r="A74" s="3" t="str">
        <f t="shared" si="1"/>
        <v>-</v>
      </c>
      <c r="B74" s="2"/>
      <c r="C74" s="2"/>
      <c r="D74" s="2"/>
      <c r="E74" s="2"/>
      <c r="F74" s="2"/>
      <c r="G74" s="2"/>
      <c r="H74" s="2"/>
      <c r="I74" s="2"/>
      <c r="J74" s="55">
        <f>U30/$U$24</f>
        <v>0</v>
      </c>
      <c r="K74" s="56"/>
      <c r="L74" s="48" t="s">
        <v>0</v>
      </c>
      <c r="M74" s="49"/>
      <c r="N74" s="49"/>
      <c r="O74" s="49"/>
      <c r="P74" s="49"/>
      <c r="Q74" s="49"/>
      <c r="R74" s="49"/>
      <c r="S74" s="49"/>
      <c r="T74" s="49"/>
      <c r="U74" s="49"/>
      <c r="V74" s="49"/>
      <c r="W74" s="49"/>
      <c r="X74" s="49"/>
      <c r="Y74" s="49"/>
      <c r="Z74" s="49"/>
      <c r="AA74" s="49"/>
      <c r="AB74" s="49"/>
      <c r="AC74" s="49"/>
      <c r="AD74" s="44"/>
      <c r="AE74" s="44"/>
      <c r="AF74" s="44"/>
      <c r="AG74" s="44"/>
      <c r="AH74" s="44"/>
      <c r="AI74" s="44"/>
      <c r="AJ74" s="44"/>
      <c r="AK74" s="44"/>
      <c r="AL74" s="44"/>
      <c r="AM74" s="44"/>
      <c r="AN74" s="44"/>
      <c r="AO74" s="44"/>
      <c r="AP74" s="44"/>
      <c r="AQ74" s="44"/>
      <c r="AR74" s="44"/>
      <c r="AS74" s="51"/>
    </row>
    <row r="75" spans="1:45" x14ac:dyDescent="0.2">
      <c r="A75" s="9" t="str">
        <f t="shared" si="1"/>
        <v>Supplier</v>
      </c>
      <c r="B75" s="8"/>
      <c r="C75" s="8"/>
      <c r="D75" s="8"/>
      <c r="E75" s="8"/>
      <c r="F75" s="8"/>
      <c r="G75" s="8"/>
      <c r="H75" s="8"/>
      <c r="I75" s="8"/>
      <c r="J75" s="54">
        <f>SUM(J76:K80)</f>
        <v>0.13333333333333336</v>
      </c>
      <c r="K75" s="54"/>
      <c r="L75" s="46" t="s">
        <v>4</v>
      </c>
      <c r="M75" s="47"/>
      <c r="N75" s="47"/>
      <c r="O75" s="47"/>
      <c r="P75" s="47"/>
      <c r="Q75" s="47"/>
      <c r="R75" s="47"/>
      <c r="S75" s="47"/>
      <c r="T75" s="47"/>
      <c r="U75" s="47"/>
      <c r="V75" s="47"/>
      <c r="W75" s="47"/>
      <c r="X75" s="47"/>
      <c r="Y75" s="47"/>
      <c r="Z75" s="47"/>
      <c r="AA75" s="47"/>
      <c r="AB75" s="47"/>
      <c r="AC75" s="47"/>
      <c r="AD75" s="38" t="s">
        <v>3</v>
      </c>
      <c r="AE75" s="38"/>
      <c r="AF75" s="38"/>
      <c r="AG75" s="38"/>
      <c r="AH75" s="38" t="s">
        <v>2</v>
      </c>
      <c r="AI75" s="38"/>
      <c r="AJ75" s="38"/>
      <c r="AK75" s="38"/>
      <c r="AL75" s="38"/>
      <c r="AM75" s="38"/>
      <c r="AN75" s="38"/>
      <c r="AO75" s="38"/>
      <c r="AP75" s="38" t="s">
        <v>1</v>
      </c>
      <c r="AQ75" s="38"/>
      <c r="AR75" s="38"/>
      <c r="AS75" s="39"/>
    </row>
    <row r="76" spans="1:45" x14ac:dyDescent="0.2">
      <c r="A76" s="5" t="str">
        <f t="shared" si="1"/>
        <v>late delivered by vendor</v>
      </c>
      <c r="B76" s="4"/>
      <c r="C76" s="4"/>
      <c r="D76" s="4"/>
      <c r="E76" s="4"/>
      <c r="F76" s="4"/>
      <c r="G76" s="4"/>
      <c r="H76" s="4"/>
      <c r="I76" s="4"/>
      <c r="J76" s="52">
        <f>U32/$U$24</f>
        <v>7.6190476190476197E-2</v>
      </c>
      <c r="K76" s="52"/>
      <c r="L76" s="42" t="s">
        <v>0</v>
      </c>
      <c r="M76" s="43"/>
      <c r="N76" s="43"/>
      <c r="O76" s="43"/>
      <c r="P76" s="43"/>
      <c r="Q76" s="43"/>
      <c r="R76" s="43"/>
      <c r="S76" s="43"/>
      <c r="T76" s="43"/>
      <c r="U76" s="43"/>
      <c r="V76" s="43"/>
      <c r="W76" s="43"/>
      <c r="X76" s="43"/>
      <c r="Y76" s="43"/>
      <c r="Z76" s="43"/>
      <c r="AA76" s="43"/>
      <c r="AB76" s="43"/>
      <c r="AC76" s="43"/>
      <c r="AD76" s="45"/>
      <c r="AE76" s="45"/>
      <c r="AF76" s="45"/>
      <c r="AG76" s="45"/>
      <c r="AH76" s="40"/>
      <c r="AI76" s="40"/>
      <c r="AJ76" s="40"/>
      <c r="AK76" s="40"/>
      <c r="AL76" s="40"/>
      <c r="AM76" s="40"/>
      <c r="AN76" s="40"/>
      <c r="AO76" s="40"/>
      <c r="AP76" s="45"/>
      <c r="AQ76" s="45"/>
      <c r="AR76" s="45"/>
      <c r="AS76" s="50"/>
    </row>
    <row r="77" spans="1:45" x14ac:dyDescent="0.2">
      <c r="A77" s="5" t="str">
        <f t="shared" si="1"/>
        <v>out of stock</v>
      </c>
      <c r="B77" s="4"/>
      <c r="C77" s="4"/>
      <c r="D77" s="4"/>
      <c r="E77" s="4"/>
      <c r="F77" s="4"/>
      <c r="G77" s="4"/>
      <c r="H77" s="4"/>
      <c r="I77" s="4"/>
      <c r="J77" s="52">
        <f>U33/$U$24</f>
        <v>3.8095238095238099E-2</v>
      </c>
      <c r="K77" s="52"/>
      <c r="L77" s="42" t="s">
        <v>0</v>
      </c>
      <c r="M77" s="43"/>
      <c r="N77" s="43"/>
      <c r="O77" s="43"/>
      <c r="P77" s="43"/>
      <c r="Q77" s="43"/>
      <c r="R77" s="43"/>
      <c r="S77" s="43"/>
      <c r="T77" s="43"/>
      <c r="U77" s="43"/>
      <c r="V77" s="43"/>
      <c r="W77" s="43"/>
      <c r="X77" s="43"/>
      <c r="Y77" s="43"/>
      <c r="Z77" s="43"/>
      <c r="AA77" s="43"/>
      <c r="AB77" s="43"/>
      <c r="AC77" s="43"/>
      <c r="AD77" s="40"/>
      <c r="AE77" s="40"/>
      <c r="AF77" s="40"/>
      <c r="AG77" s="40"/>
      <c r="AH77" s="40"/>
      <c r="AI77" s="40"/>
      <c r="AJ77" s="40"/>
      <c r="AK77" s="40"/>
      <c r="AL77" s="40"/>
      <c r="AM77" s="40"/>
      <c r="AN77" s="40"/>
      <c r="AO77" s="40"/>
      <c r="AP77" s="40"/>
      <c r="AQ77" s="40"/>
      <c r="AR77" s="40"/>
      <c r="AS77" s="41"/>
    </row>
    <row r="78" spans="1:45" x14ac:dyDescent="0.2">
      <c r="A78" s="5" t="str">
        <f t="shared" si="1"/>
        <v>order lost</v>
      </c>
      <c r="B78" s="4"/>
      <c r="C78" s="4"/>
      <c r="D78" s="4"/>
      <c r="E78" s="4"/>
      <c r="F78" s="4"/>
      <c r="G78" s="4"/>
      <c r="H78" s="4"/>
      <c r="I78" s="4"/>
      <c r="J78" s="52">
        <f>U34/$U$24</f>
        <v>1.9047619047619049E-2</v>
      </c>
      <c r="K78" s="52"/>
      <c r="L78" s="42" t="s">
        <v>0</v>
      </c>
      <c r="M78" s="43"/>
      <c r="N78" s="43"/>
      <c r="O78" s="43"/>
      <c r="P78" s="43"/>
      <c r="Q78" s="43"/>
      <c r="R78" s="43"/>
      <c r="S78" s="43"/>
      <c r="T78" s="43"/>
      <c r="U78" s="43"/>
      <c r="V78" s="43"/>
      <c r="W78" s="43"/>
      <c r="X78" s="43"/>
      <c r="Y78" s="43"/>
      <c r="Z78" s="43"/>
      <c r="AA78" s="43"/>
      <c r="AB78" s="43"/>
      <c r="AC78" s="43"/>
      <c r="AD78" s="40"/>
      <c r="AE78" s="40"/>
      <c r="AF78" s="40"/>
      <c r="AG78" s="40"/>
      <c r="AH78" s="40"/>
      <c r="AI78" s="40"/>
      <c r="AJ78" s="40"/>
      <c r="AK78" s="40"/>
      <c r="AL78" s="40"/>
      <c r="AM78" s="40"/>
      <c r="AN78" s="40"/>
      <c r="AO78" s="40"/>
      <c r="AP78" s="40"/>
      <c r="AQ78" s="40"/>
      <c r="AR78" s="40"/>
      <c r="AS78" s="41"/>
    </row>
    <row r="79" spans="1:45" x14ac:dyDescent="0.2">
      <c r="A79" s="5" t="str">
        <f t="shared" si="1"/>
        <v>-</v>
      </c>
      <c r="B79" s="4"/>
      <c r="C79" s="4"/>
      <c r="D79" s="4"/>
      <c r="E79" s="4"/>
      <c r="F79" s="4"/>
      <c r="G79" s="4"/>
      <c r="H79" s="4"/>
      <c r="I79" s="4"/>
      <c r="J79" s="52">
        <f>U35/$U$24</f>
        <v>0</v>
      </c>
      <c r="K79" s="52"/>
      <c r="L79" s="42" t="s">
        <v>0</v>
      </c>
      <c r="M79" s="43"/>
      <c r="N79" s="43"/>
      <c r="O79" s="43"/>
      <c r="P79" s="43"/>
      <c r="Q79" s="43"/>
      <c r="R79" s="43"/>
      <c r="S79" s="43"/>
      <c r="T79" s="43"/>
      <c r="U79" s="43"/>
      <c r="V79" s="43"/>
      <c r="W79" s="43"/>
      <c r="X79" s="43"/>
      <c r="Y79" s="43"/>
      <c r="Z79" s="43"/>
      <c r="AA79" s="43"/>
      <c r="AB79" s="43"/>
      <c r="AC79" s="43"/>
      <c r="AD79" s="40"/>
      <c r="AE79" s="40"/>
      <c r="AF79" s="40"/>
      <c r="AG79" s="40"/>
      <c r="AH79" s="40"/>
      <c r="AI79" s="40"/>
      <c r="AJ79" s="40"/>
      <c r="AK79" s="40"/>
      <c r="AL79" s="40"/>
      <c r="AM79" s="40"/>
      <c r="AN79" s="40"/>
      <c r="AO79" s="40"/>
      <c r="AP79" s="40"/>
      <c r="AQ79" s="40"/>
      <c r="AR79" s="40"/>
      <c r="AS79" s="41"/>
    </row>
    <row r="80" spans="1:45" x14ac:dyDescent="0.2">
      <c r="A80" s="5" t="str">
        <f t="shared" si="1"/>
        <v>-</v>
      </c>
      <c r="B80" s="4"/>
      <c r="C80" s="4"/>
      <c r="D80" s="4"/>
      <c r="E80" s="4"/>
      <c r="F80" s="4"/>
      <c r="G80" s="4"/>
      <c r="H80" s="4"/>
      <c r="I80" s="4"/>
      <c r="J80" s="52">
        <f>U36/$U$24</f>
        <v>0</v>
      </c>
      <c r="K80" s="52"/>
      <c r="L80" s="48" t="s">
        <v>0</v>
      </c>
      <c r="M80" s="49"/>
      <c r="N80" s="49"/>
      <c r="O80" s="49"/>
      <c r="P80" s="49"/>
      <c r="Q80" s="49"/>
      <c r="R80" s="49"/>
      <c r="S80" s="49"/>
      <c r="T80" s="49"/>
      <c r="U80" s="49"/>
      <c r="V80" s="49"/>
      <c r="W80" s="49"/>
      <c r="X80" s="49"/>
      <c r="Y80" s="49"/>
      <c r="Z80" s="49"/>
      <c r="AA80" s="49"/>
      <c r="AB80" s="49"/>
      <c r="AC80" s="49"/>
      <c r="AD80" s="44"/>
      <c r="AE80" s="44"/>
      <c r="AF80" s="44"/>
      <c r="AG80" s="44"/>
      <c r="AH80" s="44"/>
      <c r="AI80" s="44"/>
      <c r="AJ80" s="44"/>
      <c r="AK80" s="44"/>
      <c r="AL80" s="44"/>
      <c r="AM80" s="44"/>
      <c r="AN80" s="44"/>
      <c r="AO80" s="44"/>
      <c r="AP80" s="44"/>
      <c r="AQ80" s="44"/>
      <c r="AR80" s="44"/>
      <c r="AS80" s="51"/>
    </row>
    <row r="81" spans="1:45" x14ac:dyDescent="0.2">
      <c r="A81" s="7" t="str">
        <f t="shared" si="1"/>
        <v>Customer</v>
      </c>
      <c r="B81" s="6"/>
      <c r="C81" s="6"/>
      <c r="D81" s="6"/>
      <c r="E81" s="6"/>
      <c r="F81" s="6"/>
      <c r="G81" s="6"/>
      <c r="H81" s="6"/>
      <c r="I81" s="6"/>
      <c r="J81" s="57">
        <f>SUM(J82:K86)</f>
        <v>4.7619047619047623E-2</v>
      </c>
      <c r="K81" s="58"/>
      <c r="L81" s="46" t="s">
        <v>4</v>
      </c>
      <c r="M81" s="47"/>
      <c r="N81" s="47"/>
      <c r="O81" s="47"/>
      <c r="P81" s="47"/>
      <c r="Q81" s="47"/>
      <c r="R81" s="47"/>
      <c r="S81" s="47"/>
      <c r="T81" s="47"/>
      <c r="U81" s="47"/>
      <c r="V81" s="47"/>
      <c r="W81" s="47"/>
      <c r="X81" s="47"/>
      <c r="Y81" s="47"/>
      <c r="Z81" s="47"/>
      <c r="AA81" s="47"/>
      <c r="AB81" s="47"/>
      <c r="AC81" s="47"/>
      <c r="AD81" s="38" t="s">
        <v>3</v>
      </c>
      <c r="AE81" s="38"/>
      <c r="AF81" s="38"/>
      <c r="AG81" s="38"/>
      <c r="AH81" s="38" t="s">
        <v>2</v>
      </c>
      <c r="AI81" s="38"/>
      <c r="AJ81" s="38"/>
      <c r="AK81" s="38"/>
      <c r="AL81" s="38"/>
      <c r="AM81" s="38"/>
      <c r="AN81" s="38"/>
      <c r="AO81" s="38"/>
      <c r="AP81" s="38" t="s">
        <v>1</v>
      </c>
      <c r="AQ81" s="38"/>
      <c r="AR81" s="38"/>
      <c r="AS81" s="39"/>
    </row>
    <row r="82" spans="1:45" x14ac:dyDescent="0.2">
      <c r="A82" s="5" t="str">
        <f t="shared" si="1"/>
        <v>changes mind and orders</v>
      </c>
      <c r="B82" s="4"/>
      <c r="C82" s="4"/>
      <c r="D82" s="4"/>
      <c r="E82" s="4"/>
      <c r="F82" s="4"/>
      <c r="G82" s="4"/>
      <c r="H82" s="4"/>
      <c r="I82" s="4"/>
      <c r="J82" s="52">
        <f>U38/$U$24</f>
        <v>3.8095238095238099E-2</v>
      </c>
      <c r="K82" s="53"/>
      <c r="L82" s="42" t="s">
        <v>0</v>
      </c>
      <c r="M82" s="43"/>
      <c r="N82" s="43"/>
      <c r="O82" s="43"/>
      <c r="P82" s="43"/>
      <c r="Q82" s="43"/>
      <c r="R82" s="43"/>
      <c r="S82" s="43"/>
      <c r="T82" s="43"/>
      <c r="U82" s="43"/>
      <c r="V82" s="43"/>
      <c r="W82" s="43"/>
      <c r="X82" s="43"/>
      <c r="Y82" s="43"/>
      <c r="Z82" s="43"/>
      <c r="AA82" s="43"/>
      <c r="AB82" s="43"/>
      <c r="AC82" s="43"/>
      <c r="AD82" s="45"/>
      <c r="AE82" s="45"/>
      <c r="AF82" s="45"/>
      <c r="AG82" s="45"/>
      <c r="AH82" s="40"/>
      <c r="AI82" s="40"/>
      <c r="AJ82" s="40"/>
      <c r="AK82" s="40"/>
      <c r="AL82" s="40"/>
      <c r="AM82" s="40"/>
      <c r="AN82" s="40"/>
      <c r="AO82" s="40"/>
      <c r="AP82" s="45"/>
      <c r="AQ82" s="45"/>
      <c r="AR82" s="45"/>
      <c r="AS82" s="50"/>
    </row>
    <row r="83" spans="1:45" x14ac:dyDescent="0.2">
      <c r="A83" s="5" t="str">
        <f t="shared" si="1"/>
        <v>incorrect address by customer</v>
      </c>
      <c r="B83" s="4"/>
      <c r="C83" s="4"/>
      <c r="D83" s="4"/>
      <c r="E83" s="4"/>
      <c r="F83" s="4"/>
      <c r="G83" s="4"/>
      <c r="H83" s="4"/>
      <c r="I83" s="4"/>
      <c r="J83" s="52">
        <f>U39/$U$24</f>
        <v>9.5238095238095247E-3</v>
      </c>
      <c r="K83" s="53"/>
      <c r="L83" s="42" t="s">
        <v>0</v>
      </c>
      <c r="M83" s="43"/>
      <c r="N83" s="43"/>
      <c r="O83" s="43"/>
      <c r="P83" s="43"/>
      <c r="Q83" s="43"/>
      <c r="R83" s="43"/>
      <c r="S83" s="43"/>
      <c r="T83" s="43"/>
      <c r="U83" s="43"/>
      <c r="V83" s="43"/>
      <c r="W83" s="43"/>
      <c r="X83" s="43"/>
      <c r="Y83" s="43"/>
      <c r="Z83" s="43"/>
      <c r="AA83" s="43"/>
      <c r="AB83" s="43"/>
      <c r="AC83" s="43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0"/>
      <c r="AS83" s="41"/>
    </row>
    <row r="84" spans="1:45" x14ac:dyDescent="0.2">
      <c r="A84" s="5" t="str">
        <f t="shared" si="1"/>
        <v>-</v>
      </c>
      <c r="B84" s="4"/>
      <c r="C84" s="4"/>
      <c r="D84" s="4"/>
      <c r="E84" s="4"/>
      <c r="F84" s="4"/>
      <c r="G84" s="4"/>
      <c r="H84" s="4"/>
      <c r="I84" s="4"/>
      <c r="J84" s="52">
        <f>U40/$U$24</f>
        <v>0</v>
      </c>
      <c r="K84" s="53"/>
      <c r="L84" s="42" t="s">
        <v>0</v>
      </c>
      <c r="M84" s="43"/>
      <c r="N84" s="43"/>
      <c r="O84" s="43"/>
      <c r="P84" s="43"/>
      <c r="Q84" s="43"/>
      <c r="R84" s="43"/>
      <c r="S84" s="43"/>
      <c r="T84" s="43"/>
      <c r="U84" s="43"/>
      <c r="V84" s="43"/>
      <c r="W84" s="43"/>
      <c r="X84" s="43"/>
      <c r="Y84" s="43"/>
      <c r="Z84" s="43"/>
      <c r="AA84" s="43"/>
      <c r="AB84" s="43"/>
      <c r="AC84" s="43"/>
      <c r="AD84" s="40"/>
      <c r="AE84" s="40"/>
      <c r="AF84" s="40"/>
      <c r="AG84" s="40"/>
      <c r="AH84" s="40"/>
      <c r="AI84" s="40"/>
      <c r="AJ84" s="40"/>
      <c r="AK84" s="40"/>
      <c r="AL84" s="40"/>
      <c r="AM84" s="40"/>
      <c r="AN84" s="40"/>
      <c r="AO84" s="40"/>
      <c r="AP84" s="40"/>
      <c r="AQ84" s="40"/>
      <c r="AR84" s="40"/>
      <c r="AS84" s="41"/>
    </row>
    <row r="85" spans="1:45" x14ac:dyDescent="0.2">
      <c r="A85" s="5" t="str">
        <f t="shared" si="1"/>
        <v>-</v>
      </c>
      <c r="B85" s="4"/>
      <c r="C85" s="4"/>
      <c r="D85" s="4"/>
      <c r="E85" s="4"/>
      <c r="F85" s="4"/>
      <c r="G85" s="4"/>
      <c r="H85" s="4"/>
      <c r="I85" s="4"/>
      <c r="J85" s="52">
        <f>U41/$U$24</f>
        <v>0</v>
      </c>
      <c r="K85" s="53"/>
      <c r="L85" s="42" t="s">
        <v>0</v>
      </c>
      <c r="M85" s="43"/>
      <c r="N85" s="43"/>
      <c r="O85" s="43"/>
      <c r="P85" s="43"/>
      <c r="Q85" s="43"/>
      <c r="R85" s="43"/>
      <c r="S85" s="43"/>
      <c r="T85" s="43"/>
      <c r="U85" s="43"/>
      <c r="V85" s="43"/>
      <c r="W85" s="43"/>
      <c r="X85" s="43"/>
      <c r="Y85" s="43"/>
      <c r="Z85" s="43"/>
      <c r="AA85" s="43"/>
      <c r="AB85" s="43"/>
      <c r="AC85" s="43"/>
      <c r="AD85" s="40"/>
      <c r="AE85" s="40"/>
      <c r="AF85" s="40"/>
      <c r="AG85" s="40"/>
      <c r="AH85" s="40"/>
      <c r="AI85" s="40"/>
      <c r="AJ85" s="40"/>
      <c r="AK85" s="40"/>
      <c r="AL85" s="40"/>
      <c r="AM85" s="40"/>
      <c r="AN85" s="40"/>
      <c r="AO85" s="40"/>
      <c r="AP85" s="40"/>
      <c r="AQ85" s="40"/>
      <c r="AR85" s="40"/>
      <c r="AS85" s="41"/>
    </row>
    <row r="86" spans="1:45" x14ac:dyDescent="0.2">
      <c r="A86" s="3" t="str">
        <f t="shared" si="1"/>
        <v>-</v>
      </c>
      <c r="B86" s="2"/>
      <c r="C86" s="2"/>
      <c r="D86" s="2"/>
      <c r="E86" s="2"/>
      <c r="F86" s="2"/>
      <c r="G86" s="2"/>
      <c r="H86" s="2"/>
      <c r="I86" s="2"/>
      <c r="J86" s="55">
        <f>U42/$U$24</f>
        <v>0</v>
      </c>
      <c r="K86" s="56"/>
      <c r="L86" s="48" t="s">
        <v>0</v>
      </c>
      <c r="M86" s="49"/>
      <c r="N86" s="49"/>
      <c r="O86" s="49"/>
      <c r="P86" s="49"/>
      <c r="Q86" s="49"/>
      <c r="R86" s="49"/>
      <c r="S86" s="49"/>
      <c r="T86" s="49"/>
      <c r="U86" s="49"/>
      <c r="V86" s="49"/>
      <c r="W86" s="49"/>
      <c r="X86" s="49"/>
      <c r="Y86" s="49"/>
      <c r="Z86" s="49"/>
      <c r="AA86" s="49"/>
      <c r="AB86" s="49"/>
      <c r="AC86" s="49"/>
      <c r="AD86" s="44"/>
      <c r="AE86" s="44"/>
      <c r="AF86" s="44"/>
      <c r="AG86" s="44"/>
      <c r="AH86" s="44"/>
      <c r="AI86" s="44"/>
      <c r="AJ86" s="44"/>
      <c r="AK86" s="44"/>
      <c r="AL86" s="44"/>
      <c r="AM86" s="44"/>
      <c r="AN86" s="44"/>
      <c r="AO86" s="44"/>
      <c r="AP86" s="44"/>
      <c r="AQ86" s="44"/>
      <c r="AR86" s="44"/>
      <c r="AS86" s="51"/>
    </row>
  </sheetData>
  <mergeCells count="295">
    <mergeCell ref="AM1:AS1"/>
    <mergeCell ref="AM2:AS2"/>
    <mergeCell ref="AM44:AS44"/>
    <mergeCell ref="AM45:AS45"/>
    <mergeCell ref="J1:AJ2"/>
    <mergeCell ref="W9:Y9"/>
    <mergeCell ref="Z9:AE9"/>
    <mergeCell ref="D12:L12"/>
    <mergeCell ref="L9:N9"/>
    <mergeCell ref="O9:T9"/>
    <mergeCell ref="U26:V26"/>
    <mergeCell ref="J26:K26"/>
    <mergeCell ref="U27:V27"/>
    <mergeCell ref="U30:V30"/>
    <mergeCell ref="U28:V28"/>
    <mergeCell ref="J28:K28"/>
    <mergeCell ref="U25:V25"/>
    <mergeCell ref="U29:V29"/>
    <mergeCell ref="A46:C46"/>
    <mergeCell ref="J38:K38"/>
    <mergeCell ref="U41:V41"/>
    <mergeCell ref="U37:V37"/>
    <mergeCell ref="U39:V39"/>
    <mergeCell ref="U31:V31"/>
    <mergeCell ref="U32:V32"/>
    <mergeCell ref="U34:V34"/>
    <mergeCell ref="J25:K25"/>
    <mergeCell ref="J27:K27"/>
    <mergeCell ref="J31:K31"/>
    <mergeCell ref="J36:K36"/>
    <mergeCell ref="J35:K35"/>
    <mergeCell ref="J32:K32"/>
    <mergeCell ref="J34:K34"/>
    <mergeCell ref="J33:K33"/>
    <mergeCell ref="J29:K29"/>
    <mergeCell ref="J30:K30"/>
    <mergeCell ref="AP4:AS4"/>
    <mergeCell ref="AP5:AS5"/>
    <mergeCell ref="W5:AG5"/>
    <mergeCell ref="Y11:AG11"/>
    <mergeCell ref="Q14:Y14"/>
    <mergeCell ref="A4:K4"/>
    <mergeCell ref="A5:K5"/>
    <mergeCell ref="M10:U10"/>
    <mergeCell ref="AP3:AS3"/>
    <mergeCell ref="A3:C3"/>
    <mergeCell ref="AA13:AI13"/>
    <mergeCell ref="AH4:AO4"/>
    <mergeCell ref="AH5:AO5"/>
    <mergeCell ref="AL11:AS11"/>
    <mergeCell ref="AB14:AJ14"/>
    <mergeCell ref="A9:C9"/>
    <mergeCell ref="X10:AF10"/>
    <mergeCell ref="O12:W12"/>
    <mergeCell ref="L4:V4"/>
    <mergeCell ref="L5:V5"/>
    <mergeCell ref="D9:I9"/>
    <mergeCell ref="C11:K11"/>
    <mergeCell ref="W4:AG4"/>
    <mergeCell ref="B10:J10"/>
    <mergeCell ref="N11:V11"/>
    <mergeCell ref="Y24:AS24"/>
    <mergeCell ref="AL12:AS17"/>
    <mergeCell ref="W20:Y20"/>
    <mergeCell ref="Z20:AE20"/>
    <mergeCell ref="Y18:AG18"/>
    <mergeCell ref="Z12:AH12"/>
    <mergeCell ref="AB15:AJ15"/>
    <mergeCell ref="Q15:Y15"/>
    <mergeCell ref="F15:N15"/>
    <mergeCell ref="AA16:AI16"/>
    <mergeCell ref="E16:M16"/>
    <mergeCell ref="A24:T24"/>
    <mergeCell ref="O17:W17"/>
    <mergeCell ref="U24:V24"/>
    <mergeCell ref="A20:C20"/>
    <mergeCell ref="M19:U19"/>
    <mergeCell ref="N18:V18"/>
    <mergeCell ref="L20:N20"/>
    <mergeCell ref="O20:T20"/>
    <mergeCell ref="P13:X13"/>
    <mergeCell ref="C18:K18"/>
    <mergeCell ref="X19:AF19"/>
    <mergeCell ref="B19:J19"/>
    <mergeCell ref="D20:I20"/>
    <mergeCell ref="F14:N14"/>
    <mergeCell ref="E13:M13"/>
    <mergeCell ref="D17:L17"/>
    <mergeCell ref="P16:X16"/>
    <mergeCell ref="Z17:AH17"/>
    <mergeCell ref="L48:V48"/>
    <mergeCell ref="W48:AG48"/>
    <mergeCell ref="AP47:AS47"/>
    <mergeCell ref="A47:K47"/>
    <mergeCell ref="L47:V47"/>
    <mergeCell ref="W47:AG47"/>
    <mergeCell ref="AH47:AO47"/>
    <mergeCell ref="U33:V33"/>
    <mergeCell ref="J44:AJ45"/>
    <mergeCell ref="AP46:AS46"/>
    <mergeCell ref="AH48:AO48"/>
    <mergeCell ref="A48:K48"/>
    <mergeCell ref="AP48:AS48"/>
    <mergeCell ref="U38:V38"/>
    <mergeCell ref="U42:V42"/>
    <mergeCell ref="J42:K42"/>
    <mergeCell ref="U35:V35"/>
    <mergeCell ref="J41:K41"/>
    <mergeCell ref="U40:V40"/>
    <mergeCell ref="J37:K37"/>
    <mergeCell ref="J39:K39"/>
    <mergeCell ref="J40:K40"/>
    <mergeCell ref="U36:V36"/>
    <mergeCell ref="A50:K50"/>
    <mergeCell ref="J51:K51"/>
    <mergeCell ref="J52:K52"/>
    <mergeCell ref="J53:K53"/>
    <mergeCell ref="L64:AC64"/>
    <mergeCell ref="L58:AC58"/>
    <mergeCell ref="AP54:AS54"/>
    <mergeCell ref="AP55:AS55"/>
    <mergeCell ref="L51:AC51"/>
    <mergeCell ref="L52:AC52"/>
    <mergeCell ref="L53:AC53"/>
    <mergeCell ref="AH51:AO51"/>
    <mergeCell ref="AP51:AS51"/>
    <mergeCell ref="AP52:AS52"/>
    <mergeCell ref="AD51:AG51"/>
    <mergeCell ref="AD52:AG52"/>
    <mergeCell ref="AH56:AO56"/>
    <mergeCell ref="J54:K54"/>
    <mergeCell ref="L54:AC54"/>
    <mergeCell ref="L50:AS50"/>
    <mergeCell ref="J55:K55"/>
    <mergeCell ref="J56:K56"/>
    <mergeCell ref="AD63:AG63"/>
    <mergeCell ref="J59:K59"/>
    <mergeCell ref="J60:K60"/>
    <mergeCell ref="L59:AC59"/>
    <mergeCell ref="L60:AC60"/>
    <mergeCell ref="L61:AC61"/>
    <mergeCell ref="L62:AC62"/>
    <mergeCell ref="L63:AC63"/>
    <mergeCell ref="J57:K57"/>
    <mergeCell ref="J58:K58"/>
    <mergeCell ref="J73:K73"/>
    <mergeCell ref="J72:K72"/>
    <mergeCell ref="J61:K61"/>
    <mergeCell ref="J71:K71"/>
    <mergeCell ref="J74:K74"/>
    <mergeCell ref="J68:K68"/>
    <mergeCell ref="J70:K70"/>
    <mergeCell ref="J86:K86"/>
    <mergeCell ref="J79:K79"/>
    <mergeCell ref="J80:K80"/>
    <mergeCell ref="J81:K81"/>
    <mergeCell ref="J82:K82"/>
    <mergeCell ref="J63:K63"/>
    <mergeCell ref="J64:K64"/>
    <mergeCell ref="J65:K65"/>
    <mergeCell ref="J67:K67"/>
    <mergeCell ref="J62:K62"/>
    <mergeCell ref="J76:K76"/>
    <mergeCell ref="J69:K69"/>
    <mergeCell ref="J66:K66"/>
    <mergeCell ref="L86:AC86"/>
    <mergeCell ref="L75:AC75"/>
    <mergeCell ref="L74:AC74"/>
    <mergeCell ref="L84:AC84"/>
    <mergeCell ref="J78:K78"/>
    <mergeCell ref="J77:K77"/>
    <mergeCell ref="L79:AC79"/>
    <mergeCell ref="L82:AC82"/>
    <mergeCell ref="L83:AC83"/>
    <mergeCell ref="J83:K83"/>
    <mergeCell ref="J84:K84"/>
    <mergeCell ref="J85:K85"/>
    <mergeCell ref="J75:K75"/>
    <mergeCell ref="AH52:AO52"/>
    <mergeCell ref="AD53:AG53"/>
    <mergeCell ref="AP81:AS81"/>
    <mergeCell ref="AH75:AO75"/>
    <mergeCell ref="AP75:AS75"/>
    <mergeCell ref="AH76:AO76"/>
    <mergeCell ref="AH81:AO81"/>
    <mergeCell ref="AP76:AS76"/>
    <mergeCell ref="AD54:AG54"/>
    <mergeCell ref="AD55:AG55"/>
    <mergeCell ref="AH67:AO67"/>
    <mergeCell ref="AD67:AG67"/>
    <mergeCell ref="AH53:AO53"/>
    <mergeCell ref="AP53:AS53"/>
    <mergeCell ref="AH61:AO61"/>
    <mergeCell ref="AD66:AG66"/>
    <mergeCell ref="AP68:AS68"/>
    <mergeCell ref="AP64:AS64"/>
    <mergeCell ref="AH54:AO54"/>
    <mergeCell ref="AH55:AO55"/>
    <mergeCell ref="AP60:AS60"/>
    <mergeCell ref="AP56:AS56"/>
    <mergeCell ref="AP57:AS57"/>
    <mergeCell ref="AP59:AS59"/>
    <mergeCell ref="AP58:AS58"/>
    <mergeCell ref="AH57:AO57"/>
    <mergeCell ref="AH59:AO59"/>
    <mergeCell ref="AD59:AG59"/>
    <mergeCell ref="AD60:AG60"/>
    <mergeCell ref="AH62:AO62"/>
    <mergeCell ref="AH86:AO86"/>
    <mergeCell ref="AP86:AS86"/>
    <mergeCell ref="AH85:AO85"/>
    <mergeCell ref="AP83:AS83"/>
    <mergeCell ref="AP85:AS85"/>
    <mergeCell ref="AH82:AO82"/>
    <mergeCell ref="AH84:AO84"/>
    <mergeCell ref="AP82:AS82"/>
    <mergeCell ref="AP63:AS63"/>
    <mergeCell ref="AP62:AS62"/>
    <mergeCell ref="AD70:AG70"/>
    <mergeCell ref="AP80:AS80"/>
    <mergeCell ref="AH80:AO80"/>
    <mergeCell ref="AP79:AS79"/>
    <mergeCell ref="AH74:AO74"/>
    <mergeCell ref="AP74:AS74"/>
    <mergeCell ref="AH77:AO77"/>
    <mergeCell ref="AP77:AS77"/>
    <mergeCell ref="L55:AC55"/>
    <mergeCell ref="AD86:AG86"/>
    <mergeCell ref="AD84:AG84"/>
    <mergeCell ref="AD85:AG85"/>
    <mergeCell ref="AD72:AG72"/>
    <mergeCell ref="AD74:AG74"/>
    <mergeCell ref="L80:AC80"/>
    <mergeCell ref="AH78:AO78"/>
    <mergeCell ref="AP78:AS78"/>
    <mergeCell ref="AH79:AO79"/>
    <mergeCell ref="AH70:AO70"/>
    <mergeCell ref="AP70:AS70"/>
    <mergeCell ref="L56:AC56"/>
    <mergeCell ref="L57:AC57"/>
    <mergeCell ref="L77:AC77"/>
    <mergeCell ref="L70:AC70"/>
    <mergeCell ref="L71:AC71"/>
    <mergeCell ref="AD56:AG56"/>
    <mergeCell ref="AD57:AG57"/>
    <mergeCell ref="AD58:AG58"/>
    <mergeCell ref="AH60:AO60"/>
    <mergeCell ref="AH58:AO58"/>
    <mergeCell ref="AP73:AS73"/>
    <mergeCell ref="AP65:AS65"/>
    <mergeCell ref="L85:AC85"/>
    <mergeCell ref="L81:AC81"/>
    <mergeCell ref="AD64:AG64"/>
    <mergeCell ref="L78:AC78"/>
    <mergeCell ref="L72:AC72"/>
    <mergeCell ref="L73:AC73"/>
    <mergeCell ref="L76:AC76"/>
    <mergeCell ref="AD80:AG80"/>
    <mergeCell ref="AD81:AG81"/>
    <mergeCell ref="AD76:AG76"/>
    <mergeCell ref="L65:AC65"/>
    <mergeCell ref="L69:AC69"/>
    <mergeCell ref="L68:AC68"/>
    <mergeCell ref="L66:AC66"/>
    <mergeCell ref="L67:AC67"/>
    <mergeCell ref="AD73:AG73"/>
    <mergeCell ref="AD68:AG68"/>
    <mergeCell ref="AD69:AG69"/>
    <mergeCell ref="AD65:AG65"/>
    <mergeCell ref="AH68:AO68"/>
    <mergeCell ref="AH71:AO71"/>
    <mergeCell ref="AH69:AO69"/>
    <mergeCell ref="AD82:AG82"/>
    <mergeCell ref="AD61:AG61"/>
    <mergeCell ref="AH63:AO63"/>
    <mergeCell ref="AD77:AG77"/>
    <mergeCell ref="AD78:AG78"/>
    <mergeCell ref="AD79:AG79"/>
    <mergeCell ref="AD71:AG71"/>
    <mergeCell ref="AP84:AS84"/>
    <mergeCell ref="AH73:AO73"/>
    <mergeCell ref="AD75:AG75"/>
    <mergeCell ref="AD83:AG83"/>
    <mergeCell ref="AD62:AG62"/>
    <mergeCell ref="AP69:AS69"/>
    <mergeCell ref="AH66:AO66"/>
    <mergeCell ref="AH83:AO83"/>
    <mergeCell ref="AP71:AS71"/>
    <mergeCell ref="AH72:AO72"/>
    <mergeCell ref="AP72:AS72"/>
    <mergeCell ref="AP61:AS61"/>
    <mergeCell ref="AH65:AO65"/>
    <mergeCell ref="AH64:AO64"/>
    <mergeCell ref="AP67:AS67"/>
    <mergeCell ref="AP66:AS66"/>
  </mergeCells>
  <hyperlinks>
    <hyperlink ref="AM1" r:id="rId1" display="www.LEANMAP.com"/>
    <hyperlink ref="AM44" r:id="rId2" display="www.LEANMAP.com"/>
  </hyperlinks>
  <printOptions horizontalCentered="1"/>
  <pageMargins left="0.25" right="0.25" top="0.25" bottom="0.25" header="0.25" footer="0.25"/>
  <pageSetup orientation="landscape" horizontalDpi="300" verticalDpi="300" r:id="rId3"/>
  <headerFooter alignWithMargins="0"/>
  <rowBreaks count="1" manualBreakCount="1">
    <brk id="43" max="44" man="1"/>
  </rowBreaks>
  <drawing r:id="rId4"/>
  <legacyDrawing r:id="rId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5" baseType="lpstr">
      <vt:lpstr>Cause Effect Fishbone</vt:lpstr>
      <vt:lpstr>Sheet1</vt:lpstr>
      <vt:lpstr>Sheet2</vt:lpstr>
      <vt:lpstr>Sheet3</vt:lpstr>
      <vt:lpstr>'Cause Effect Fishbone'!Print_Area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JM</dc:creator>
  <cp:lastModifiedBy>JM</cp:lastModifiedBy>
  <dcterms:created xsi:type="dcterms:W3CDTF">2012-01-18T12:13:53Z</dcterms:created>
  <dcterms:modified xsi:type="dcterms:W3CDTF">2012-01-18T14:10:59Z</dcterms:modified>
</cp:coreProperties>
</file>